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NVFL001\PRIVATE$\s.miyahara\Desktop\43030074060001790210312\"/>
    </mc:Choice>
  </mc:AlternateContent>
  <xr:revisionPtr revIDLastSave="0" documentId="13_ncr:1_{9C8EFCBF-C1C3-4D7F-8DC6-C7F8D601E13B}" xr6:coauthVersionLast="47" xr6:coauthVersionMax="47" xr10:uidLastSave="{00000000-0000-0000-0000-000000000000}"/>
  <bookViews>
    <workbookView xWindow="-120" yWindow="-120" windowWidth="19440" windowHeight="1515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BE40" i="10"/>
  <c r="AM40" i="10"/>
  <c r="U40" i="10"/>
  <c r="C40" i="10"/>
  <c r="BE39" i="10"/>
  <c r="AM39" i="10"/>
  <c r="U39" i="10"/>
  <c r="C39" i="10"/>
  <c r="BE38" i="10"/>
  <c r="AM38" i="10"/>
  <c r="U38" i="10"/>
  <c r="C38" i="10"/>
  <c r="BE37" i="10"/>
  <c r="AM37" i="10"/>
  <c r="C37" i="10"/>
  <c r="BE36" i="10"/>
  <c r="C36" i="10"/>
  <c r="BE35" i="10"/>
  <c r="BE34" i="10"/>
  <c r="C34" i="10"/>
  <c r="C35" i="10" l="1"/>
  <c r="U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l="1"/>
  <c r="U37" i="10" l="1"/>
  <c r="AM34" i="10"/>
  <c r="AM35" i="10" s="1"/>
  <c r="AM36" i="10" s="1"/>
  <c r="BW34" i="10" l="1"/>
  <c r="BW35" i="10" s="1"/>
  <c r="BW36" i="10" s="1"/>
  <c r="BW37" i="10" s="1"/>
  <c r="BW38" i="10" s="1"/>
  <c r="BW39" i="10" s="1"/>
  <c r="BW40" i="10" s="1"/>
  <c r="BW41" i="10" s="1"/>
  <c r="BW42" i="10" s="1"/>
  <c r="BW43" i="10" s="1"/>
  <c r="CO34" i="10"/>
  <c r="CO35" i="10" s="1"/>
  <c r="CO36" i="10" s="1"/>
  <c r="CO37" i="10" s="1"/>
  <c r="CO38" i="10" s="1"/>
  <c r="CO39" i="10" s="1"/>
  <c r="CO40" i="10" s="1"/>
</calcChain>
</file>

<file path=xl/sharedStrings.xml><?xml version="1.0" encoding="utf-8"?>
<sst xmlns="http://schemas.openxmlformats.org/spreadsheetml/2006/main" count="1167" uniqueCount="585">
  <si>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</si>
  <si>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</si>
  <si>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</si>
  <si>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</si>
  <si>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</si>
  <si>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</si>
  <si>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</si>
  <si>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</si>
  <si>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</si>
  <si>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</si>
  <si>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</si>
  <si>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</si>
  <si>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</si>
  <si>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</si>
  <si>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</si>
  <si>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</si>
  <si>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</si>
  <si>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</si>
  <si>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</si>
  <si>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</si>
  <si>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</si>
  <si>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</si>
  <si>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</si>
  <si>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</si>
  <si>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</si>
  <si>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</si>
  <si>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</si>
  <si>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</si>
  <si>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</si>
  <si>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</si>
  <si>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</si>
  <si>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</si>
  <si>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</si>
  <si>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</si>
  <si>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</si>
  <si>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</si>
  <si>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</si>
  <si>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</si>
  <si>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</si>
  <si>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</si>
  <si>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</si>
  <si>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</si>
  <si>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</si>
  <si>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</si>
  <si>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</si>
  <si>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</si>
  <si>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</si>
  <si>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</si>
  <si>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</si>
  <si>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</si>
  <si>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</si>
  <si>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</si>
  <si>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</si>
  <si>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</si>
  <si>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</si>
  <si>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</si>
  <si>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</si>
  <si>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</si>
  <si>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</si>
  <si>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</si>
  <si>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</si>
  <si>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</si>
  <si>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</si>
  <si>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</si>
  <si>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</si>
  <si>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</si>
  <si>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</si>
  <si>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</si>
  <si>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</si>
  <si>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</si>
  <si>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</si>
  <si>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</si>
  <si>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</si>
  <si>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</si>
  <si>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</si>
  <si>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</si>
  <si>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</si>
  <si>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</si>
  <si>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</si>
  <si>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</si>
  <si>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</si>
  <si>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</si>
  <si>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</si>
  <si>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</si>
  <si>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</si>
  <si>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</si>
  <si>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</si>
  <si>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</si>
  <si>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</si>
  <si>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</si>
  <si>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</si>
  <si>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</si>
  <si>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</si>
  <si>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</si>
  <si>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鬼北町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</si>
  <si>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</si>
  <si>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</si>
  <si>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</si>
  <si>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</si>
  <si>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</si>
  <si>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</si>
  <si>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</si>
  <si>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</si>
  <si>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</si>
  <si>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</si>
  <si>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</si>
  <si>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</si>
  <si>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</si>
  <si>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</si>
  <si>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</si>
  <si>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</si>
  <si>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</si>
  <si>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</si>
  <si>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</si>
  <si>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</si>
  <si>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</si>
  <si>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</si>
  <si>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</si>
  <si>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</si>
  <si>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</si>
  <si>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</si>
  <si>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</si>
  <si>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</si>
  <si>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</si>
  <si>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</si>
  <si>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</si>
  <si>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</si>
  <si>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</si>
  <si>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</si>
  <si>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</si>
  <si>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</si>
  <si>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</si>
  <si>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</si>
  <si>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</si>
  <si>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</si>
  <si>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</si>
  <si>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</si>
  <si>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</si>
  <si>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</si>
  <si>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</si>
  <si>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</si>
  <si>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</si>
  <si>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</si>
  <si>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</si>
  <si>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</si>
  <si>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</si>
  <si>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</si>
  <si>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</si>
  <si>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</si>
  <si>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</si>
  <si>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</si>
  <si>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</si>
  <si>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</si>
  <si>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</si>
  <si>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</si>
  <si>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</si>
  <si>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</si>
  <si>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</si>
  <si>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</si>
  <si>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</si>
  <si>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</si>
  <si>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</si>
  <si>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</si>
  <si>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</si>
  <si>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</si>
  <si>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</si>
  <si>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</si>
  <si>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</si>
  <si>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</si>
  <si>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</si>
  <si>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</si>
  <si>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</si>
  <si>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</si>
  <si>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</si>
  <si>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</si>
  <si>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</si>
  <si>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</si>
  <si>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</si>
  <si>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</si>
  <si>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</si>
  <si>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</si>
  <si>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</si>
  <si>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</si>
  <si>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</si>
  <si>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</si>
  <si>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</si>
  <si>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</si>
  <si>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</si>
  <si>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</si>
  <si>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</si>
  <si>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</si>
  <si>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</si>
  <si>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</si>
  <si>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</si>
  <si>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</si>
  <si>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</si>
  <si>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</si>
  <si>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</si>
  <si>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</si>
  <si>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</si>
  <si>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</si>
  <si>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</si>
  <si>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</si>
  <si>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愛媛県鬼北町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</si>
  <si>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</si>
  <si>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</si>
  <si>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</si>
  <si>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</si>
  <si>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</si>
  <si>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</si>
  <si>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</si>
  <si>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</si>
  <si>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</si>
  <si>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</si>
  <si>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</si>
  <si>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</si>
  <si>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</si>
  <si>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</si>
  <si>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</si>
  <si>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</si>
  <si>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</si>
  <si>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</si>
  <si>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</si>
  <si>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</si>
  <si>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</si>
  <si>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</si>
  <si>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</si>
  <si>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</si>
  <si>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</si>
  <si>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</si>
  <si>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</si>
  <si>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</si>
  <si>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</si>
  <si>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</si>
  <si>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</si>
  <si>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</si>
  <si>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</si>
  <si>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</si>
  <si>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</si>
  <si>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</si>
  <si>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</si>
  <si>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</si>
  <si>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</si>
  <si>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</si>
  <si>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</si>
  <si>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</si>
  <si>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</si>
  <si>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</si>
  <si>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</si>
  <si>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</si>
  <si>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</si>
  <si>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</si>
  <si>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</si>
  <si>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</si>
  <si>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</si>
  <si>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</si>
  <si>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</si>
  <si>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</si>
  <si>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</si>
  <si>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</si>
  <si>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</si>
  <si>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</si>
  <si>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</si>
  <si>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</si>
  <si>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</si>
  <si>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</si>
  <si>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</si>
  <si>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</si>
  <si>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</si>
  <si>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</si>
  <si>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</si>
  <si>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</si>
  <si>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</si>
  <si>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</si>
  <si>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</si>
  <si>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</si>
  <si>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</si>
  <si>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</si>
  <si>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</si>
  <si>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</si>
  <si>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</si>
  <si>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</si>
  <si>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</si>
  <si>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</si>
  <si>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</si>
  <si>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</si>
  <si>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</si>
  <si>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</si>
  <si>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</si>
  <si>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</si>
  <si>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</si>
  <si>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</si>
  <si>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</si>
  <si>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</si>
  <si>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</si>
  <si>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</si>
  <si>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</si>
  <si>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</si>
  <si>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</si>
  <si>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</si>
  <si>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</si>
  <si>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</si>
  <si>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</si>
  <si>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</si>
  <si>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</si>
  <si>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</si>
  <si>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</si>
  <si>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</si>
  <si>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</si>
  <si>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</si>
  <si>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</si>
  <si>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</si>
  <si>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</si>
  <si>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</si>
  <si>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</si>
  <si>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</si>
  <si>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</si>
  <si>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</si>
  <si>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</si>
  <si>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</si>
  <si>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</si>
  <si>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</si>
  <si>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</si>
  <si>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</si>
  <si>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</si>
  <si>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</si>
  <si>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</si>
  <si>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</si>
  <si>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</si>
  <si>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</si>
  <si>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</si>
  <si>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</si>
  <si>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</si>
  <si>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</si>
  <si>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</si>
  <si>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</si>
  <si>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</si>
  <si>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</si>
  <si>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</si>
  <si>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</si>
  <si>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</si>
  <si>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</si>
  <si>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</si>
  <si>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</si>
  <si>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</si>
  <si>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</si>
  <si>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</si>
  <si>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</si>
  <si>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</si>
  <si>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</si>
  <si>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</si>
  <si>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</si>
  <si>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</si>
  <si>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</si>
  <si>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愛媛県鬼北町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</si>
  <si>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</si>
  <si>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</si>
  <si>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</si>
  <si>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</si>
  <si>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</si>
  <si>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</si>
  <si>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</si>
  <si>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</si>
  <si>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</si>
  <si>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</si>
  <si>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</si>
  <si>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</si>
  <si>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</si>
  <si>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</si>
  <si>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</si>
  <si>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</si>
  <si>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</si>
  <si>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</si>
  <si>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</si>
  <si>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</si>
  <si>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用品調達特別会計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</si>
  <si>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</si>
  <si>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</si>
  <si>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</si>
  <si>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</si>
  <si>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</si>
  <si>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</si>
  <si>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</si>
  <si>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</si>
  <si>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</si>
  <si>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</si>
  <si>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</si>
  <si>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</si>
  <si>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</si>
  <si>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</si>
  <si>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国民健康保険診療所特別会計</t>
    <phoneticPr fontId="5"/>
  </si>
  <si>
    <t>介護保険特別会計</t>
    <phoneticPr fontId="5"/>
  </si>
  <si>
    <t>後期高齢者医療保険特別会計</t>
    <phoneticPr fontId="5"/>
  </si>
  <si>
    <t>水道事業会計</t>
    <phoneticPr fontId="5"/>
  </si>
  <si>
    <t>法適用企業</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</si>
  <si>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</si>
  <si>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</si>
  <si>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</si>
  <si>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</si>
  <si>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</si>
  <si>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</si>
  <si>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</si>
  <si>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</si>
  <si>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</si>
  <si>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</si>
  <si>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</si>
  <si>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</si>
  <si>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</si>
  <si>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</si>
  <si>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</si>
  <si>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</si>
  <si>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</si>
  <si>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</si>
  <si>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</si>
  <si>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</si>
  <si>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</si>
  <si>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</si>
  <si>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</si>
  <si>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</si>
  <si>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</si>
  <si>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</si>
  <si>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</si>
  <si>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</si>
  <si>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</si>
  <si>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</si>
  <si>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</si>
  <si>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</si>
  <si>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</si>
  <si>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</si>
  <si>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</si>
  <si>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</si>
  <si>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</si>
  <si>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</si>
  <si>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</si>
  <si>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</si>
  <si>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</si>
  <si>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</si>
  <si>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</si>
  <si>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</si>
  <si>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</si>
  <si>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</si>
  <si>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</si>
  <si>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</si>
  <si>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</si>
  <si>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</si>
  <si>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</si>
  <si>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</si>
  <si>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</si>
  <si>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</si>
  <si>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</si>
  <si>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</si>
  <si>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</si>
  <si>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</si>
  <si>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</si>
  <si>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</si>
  <si>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</si>
  <si>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</si>
  <si>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</si>
  <si>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</si>
  <si>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</si>
  <si>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</si>
  <si>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</si>
  <si>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</si>
  <si>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</si>
  <si>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</si>
  <si>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</si>
  <si>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</si>
  <si>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</si>
  <si>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</si>
  <si>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</si>
  <si>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</si>
  <si>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</si>
  <si>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</si>
  <si>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</si>
  <si>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</si>
  <si>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</si>
  <si>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</si>
  <si>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</si>
  <si>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</si>
  <si>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</si>
  <si>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</si>
  <si>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</si>
  <si>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</si>
  <si>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</si>
  <si>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</si>
  <si>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</si>
  <si>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</si>
  <si>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</si>
  <si>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</si>
  <si>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</si>
  <si>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</si>
  <si>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</si>
  <si>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</si>
  <si>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</si>
  <si>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</si>
  <si>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</si>
  <si>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</si>
  <si>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</si>
  <si>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</si>
  <si>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</si>
  <si>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</si>
  <si>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</si>
  <si>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</si>
  <si>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</si>
  <si>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</si>
  <si>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</si>
  <si>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</si>
  <si>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</si>
  <si>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</si>
  <si>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</si>
  <si>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</si>
  <si>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</si>
  <si>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</si>
  <si>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</si>
  <si>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</si>
  <si>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</si>
  <si>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</si>
  <si>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</si>
  <si>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</si>
  <si>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</si>
  <si>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</si>
  <si>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</si>
  <si>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</si>
  <si>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</si>
  <si>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</si>
  <si>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</si>
  <si>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</si>
  <si>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</si>
  <si>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</si>
  <si>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</si>
  <si>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</si>
  <si>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</si>
  <si>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2.87</t>
  </si>
  <si>
    <t>▲ 2.49</t>
  </si>
  <si>
    <t>▲ 0.70</t>
  </si>
  <si>
    <t>水道事業会計</t>
  </si>
  <si>
    <t>病院事業会計</t>
  </si>
  <si>
    <t>介護保険特別会計</t>
  </si>
  <si>
    <t>一般会計</t>
  </si>
  <si>
    <t>下水道事業会計</t>
  </si>
  <si>
    <t>後期高齢者医療保険特別会計</t>
  </si>
  <si>
    <t>国民健康保険診療所特別会計</t>
  </si>
  <si>
    <t>国民健康保険特別会計</t>
  </si>
  <si>
    <t>その他会計（赤字）</t>
  </si>
  <si>
    <t>その他会計（黒字）</t>
  </si>
  <si>
    <t>R02</t>
    <phoneticPr fontId="5"/>
  </si>
  <si>
    <t>R03</t>
    <phoneticPr fontId="5"/>
  </si>
  <si>
    <t>R04</t>
    <phoneticPr fontId="5"/>
  </si>
  <si>
    <t>R05</t>
    <phoneticPr fontId="5"/>
  </si>
  <si>
    <t>R06</t>
    <phoneticPr fontId="5"/>
  </si>
  <si>
    <t>愛媛県市町総合事務組合（退職手当事業分）</t>
    <rPh sb="0" eb="3">
      <t>エヒメケン</t>
    </rPh>
    <rPh sb="3" eb="5">
      <t>シチョウ</t>
    </rPh>
    <rPh sb="5" eb="7">
      <t>ソウゴウ</t>
    </rPh>
    <rPh sb="7" eb="9">
      <t>ジム</t>
    </rPh>
    <rPh sb="9" eb="11">
      <t>クミアイ</t>
    </rPh>
    <rPh sb="12" eb="14">
      <t>タイショク</t>
    </rPh>
    <rPh sb="14" eb="16">
      <t>テアテ</t>
    </rPh>
    <rPh sb="16" eb="18">
      <t>ジギョウ</t>
    </rPh>
    <rPh sb="18" eb="19">
      <t>ブン</t>
    </rPh>
    <phoneticPr fontId="2"/>
  </si>
  <si>
    <t>愛媛県市町総合事務組合（消防補償事業分）</t>
    <rPh sb="0" eb="3">
      <t>エヒメケン</t>
    </rPh>
    <rPh sb="3" eb="5">
      <t>シチョウ</t>
    </rPh>
    <rPh sb="5" eb="7">
      <t>ソウゴウ</t>
    </rPh>
    <rPh sb="7" eb="9">
      <t>ジム</t>
    </rPh>
    <rPh sb="9" eb="11">
      <t>クミアイ</t>
    </rPh>
    <rPh sb="12" eb="14">
      <t>ショウボウ</t>
    </rPh>
    <rPh sb="14" eb="16">
      <t>ホショウ</t>
    </rPh>
    <rPh sb="16" eb="18">
      <t>ジギョウ</t>
    </rPh>
    <rPh sb="18" eb="19">
      <t>ブン</t>
    </rPh>
    <phoneticPr fontId="2"/>
  </si>
  <si>
    <t>愛媛県市町総合事務組合（交通災害事業分）</t>
    <rPh sb="0" eb="3">
      <t>エヒメケン</t>
    </rPh>
    <rPh sb="3" eb="5">
      <t>シチョウ</t>
    </rPh>
    <rPh sb="5" eb="7">
      <t>ソウゴウ</t>
    </rPh>
    <rPh sb="7" eb="9">
      <t>ジム</t>
    </rPh>
    <rPh sb="9" eb="11">
      <t>クミアイ</t>
    </rPh>
    <rPh sb="12" eb="14">
      <t>コウツウ</t>
    </rPh>
    <rPh sb="14" eb="16">
      <t>サイガイ</t>
    </rPh>
    <rPh sb="16" eb="18">
      <t>ジギョウ</t>
    </rPh>
    <rPh sb="18" eb="19">
      <t>ブン</t>
    </rPh>
    <phoneticPr fontId="2"/>
  </si>
  <si>
    <t>愛媛県市町総合事務組合（自治会館事業分）</t>
    <rPh sb="0" eb="3">
      <t>エヒメケン</t>
    </rPh>
    <rPh sb="3" eb="5">
      <t>シチョウ</t>
    </rPh>
    <rPh sb="5" eb="7">
      <t>ソウゴウ</t>
    </rPh>
    <rPh sb="7" eb="9">
      <t>ジム</t>
    </rPh>
    <rPh sb="9" eb="11">
      <t>クミアイ</t>
    </rPh>
    <rPh sb="12" eb="14">
      <t>ジチ</t>
    </rPh>
    <rPh sb="14" eb="16">
      <t>カイカン</t>
    </rPh>
    <rPh sb="16" eb="18">
      <t>ジギョウ</t>
    </rPh>
    <rPh sb="18" eb="19">
      <t>ブン</t>
    </rPh>
    <phoneticPr fontId="2"/>
  </si>
  <si>
    <t>愛媛県市町総合事務組合（議員公務災害事業分）</t>
    <rPh sb="0" eb="3">
      <t>エヒメケン</t>
    </rPh>
    <rPh sb="3" eb="5">
      <t>シチョウ</t>
    </rPh>
    <rPh sb="5" eb="7">
      <t>ソウゴウ</t>
    </rPh>
    <rPh sb="7" eb="9">
      <t>ジム</t>
    </rPh>
    <rPh sb="9" eb="11">
      <t>クミアイ</t>
    </rPh>
    <rPh sb="12" eb="14">
      <t>ギイン</t>
    </rPh>
    <rPh sb="14" eb="16">
      <t>コウム</t>
    </rPh>
    <rPh sb="16" eb="18">
      <t>サイガイ</t>
    </rPh>
    <rPh sb="18" eb="20">
      <t>ジギョウ</t>
    </rPh>
    <rPh sb="20" eb="21">
      <t>ブン</t>
    </rPh>
    <phoneticPr fontId="2"/>
  </si>
  <si>
    <t>愛媛県市町総合事務組合（共通経費分）</t>
    <rPh sb="0" eb="3">
      <t>エヒメケン</t>
    </rPh>
    <rPh sb="3" eb="5">
      <t>シチョウ</t>
    </rPh>
    <rPh sb="5" eb="7">
      <t>ソウゴウ</t>
    </rPh>
    <rPh sb="7" eb="9">
      <t>ジム</t>
    </rPh>
    <rPh sb="9" eb="11">
      <t>クミアイ</t>
    </rPh>
    <rPh sb="12" eb="14">
      <t>キョウツウ</t>
    </rPh>
    <rPh sb="14" eb="16">
      <t>ケイヒ</t>
    </rPh>
    <rPh sb="16" eb="17">
      <t>ブン</t>
    </rPh>
    <phoneticPr fontId="2"/>
  </si>
  <si>
    <t>宇和島地区広域事務組合（一般会計）</t>
    <rPh sb="0" eb="3">
      <t>ウワジマ</t>
    </rPh>
    <rPh sb="3" eb="5">
      <t>チク</t>
    </rPh>
    <rPh sb="5" eb="7">
      <t>コウイキ</t>
    </rPh>
    <rPh sb="7" eb="9">
      <t>ジム</t>
    </rPh>
    <rPh sb="9" eb="11">
      <t>クミアイ</t>
    </rPh>
    <rPh sb="12" eb="14">
      <t>イッパン</t>
    </rPh>
    <rPh sb="14" eb="16">
      <t>カイケイ</t>
    </rPh>
    <phoneticPr fontId="2"/>
  </si>
  <si>
    <t>愛媛地方税滞納整理機構</t>
    <rPh sb="0" eb="2">
      <t>エヒメ</t>
    </rPh>
    <rPh sb="2" eb="5">
      <t>チホウゼイ</t>
    </rPh>
    <rPh sb="5" eb="7">
      <t>タイノウ</t>
    </rPh>
    <rPh sb="7" eb="9">
      <t>セイリ</t>
    </rPh>
    <rPh sb="9" eb="11">
      <t>キコウ</t>
    </rPh>
    <phoneticPr fontId="2"/>
  </si>
  <si>
    <t>愛媛県後期高齢者医療広域連合</t>
    <rPh sb="0" eb="3">
      <t>エヒメケン</t>
    </rPh>
    <rPh sb="3" eb="5">
      <t>コウキ</t>
    </rPh>
    <rPh sb="5" eb="8">
      <t>コウレイシャ</t>
    </rPh>
    <rPh sb="8" eb="10">
      <t>イリョウ</t>
    </rPh>
    <rPh sb="10" eb="12">
      <t>コウイキ</t>
    </rPh>
    <rPh sb="12" eb="14">
      <t>レンゴウ</t>
    </rPh>
    <phoneticPr fontId="2"/>
  </si>
  <si>
    <t>愛媛県後期高齢者医療広域連合（後期高齢者医療特別会計）</t>
    <rPh sb="0" eb="3">
      <t>エヒメケン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</si>
  <si>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鬼北町農業公社</t>
    <rPh sb="0" eb="3">
      <t>キホクチョウ</t>
    </rPh>
    <rPh sb="3" eb="5">
      <t>ノウギョウ</t>
    </rPh>
    <rPh sb="5" eb="7">
      <t>コウシャ</t>
    </rPh>
    <phoneticPr fontId="2"/>
  </si>
  <si>
    <t>森の三角ぼうし</t>
    <rPh sb="0" eb="1">
      <t>モリ</t>
    </rPh>
    <rPh sb="2" eb="4">
      <t>サンカク</t>
    </rPh>
    <phoneticPr fontId="2"/>
  </si>
  <si>
    <t>日吉原木市場</t>
    <rPh sb="0" eb="2">
      <t>ヒヨシ</t>
    </rPh>
    <rPh sb="2" eb="4">
      <t>ゲンボク</t>
    </rPh>
    <rPh sb="4" eb="6">
      <t>イチバ</t>
    </rPh>
    <phoneticPr fontId="2"/>
  </si>
  <si>
    <t>日吉農林公社</t>
    <rPh sb="0" eb="2">
      <t>ヒヨシ</t>
    </rPh>
    <rPh sb="2" eb="4">
      <t>ノウリン</t>
    </rPh>
    <rPh sb="4" eb="6">
      <t>コウシャ</t>
    </rPh>
    <phoneticPr fontId="2"/>
  </si>
  <si>
    <t>日吉夢産地</t>
    <rPh sb="0" eb="2">
      <t>ヒヨシ</t>
    </rPh>
    <rPh sb="2" eb="3">
      <t>ユメ</t>
    </rPh>
    <rPh sb="3" eb="5">
      <t>サンチ</t>
    </rPh>
    <phoneticPr fontId="2"/>
  </si>
  <si>
    <t>鬼北土地開発公社</t>
    <rPh sb="0" eb="2">
      <t>キホク</t>
    </rPh>
    <rPh sb="2" eb="4">
      <t>トチ</t>
    </rPh>
    <rPh sb="4" eb="6">
      <t>カイハツ</t>
    </rPh>
    <rPh sb="6" eb="8">
      <t>コウシャ</t>
    </rPh>
    <phoneticPr fontId="2"/>
  </si>
  <si>
    <t>鬼北地域野菜園芸振興基金</t>
    <rPh sb="0" eb="2">
      <t>キホク</t>
    </rPh>
    <rPh sb="2" eb="4">
      <t>チイキ</t>
    </rPh>
    <rPh sb="4" eb="6">
      <t>ヤサイ</t>
    </rPh>
    <rPh sb="6" eb="8">
      <t>エンゲイ</t>
    </rPh>
    <rPh sb="8" eb="10">
      <t>シンコウ</t>
    </rPh>
    <rPh sb="10" eb="12">
      <t>キキン</t>
    </rPh>
    <phoneticPr fontId="2"/>
  </si>
  <si>
    <t>-</t>
    <phoneticPr fontId="2"/>
  </si>
  <si>
    <t>宇和島地区広域事務組合（介護保険施設事業会計）</t>
    <rPh sb="0" eb="3">
      <t>ウワジマ</t>
    </rPh>
    <rPh sb="3" eb="5">
      <t>チク</t>
    </rPh>
    <rPh sb="5" eb="7">
      <t>コウイキ</t>
    </rPh>
    <rPh sb="7" eb="9">
      <t>ジム</t>
    </rPh>
    <rPh sb="9" eb="11">
      <t>クミアイ</t>
    </rPh>
    <rPh sb="12" eb="14">
      <t>カイゴ</t>
    </rPh>
    <rPh sb="14" eb="16">
      <t>ホケン</t>
    </rPh>
    <rPh sb="16" eb="18">
      <t>シセツ</t>
    </rPh>
    <rPh sb="18" eb="20">
      <t>ジギョウ</t>
    </rPh>
    <rPh sb="20" eb="22">
      <t>カイケイ</t>
    </rPh>
    <phoneticPr fontId="2"/>
  </si>
  <si>
    <t>過疎地域自立促進基金</t>
    <rPh sb="0" eb="2">
      <t>カソ</t>
    </rPh>
    <rPh sb="2" eb="4">
      <t>チイキ</t>
    </rPh>
    <rPh sb="4" eb="6">
      <t>ジリツ</t>
    </rPh>
    <rPh sb="6" eb="8">
      <t>ソクシン</t>
    </rPh>
    <rPh sb="8" eb="10">
      <t>キキン</t>
    </rPh>
    <phoneticPr fontId="5"/>
  </si>
  <si>
    <t>公共施設等整備管理基金</t>
    <rPh sb="0" eb="2">
      <t>コウキョウ</t>
    </rPh>
    <rPh sb="2" eb="4">
      <t>シセツ</t>
    </rPh>
    <rPh sb="4" eb="5">
      <t>トウ</t>
    </rPh>
    <rPh sb="5" eb="7">
      <t>セイビ</t>
    </rPh>
    <rPh sb="7" eb="9">
      <t>カンリ</t>
    </rPh>
    <rPh sb="9" eb="11">
      <t>キキン</t>
    </rPh>
    <phoneticPr fontId="5"/>
  </si>
  <si>
    <t>地域振興基金</t>
    <rPh sb="0" eb="2">
      <t>チイキ</t>
    </rPh>
    <rPh sb="2" eb="4">
      <t>シンコウ</t>
    </rPh>
    <rPh sb="4" eb="6">
      <t>キキン</t>
    </rPh>
    <phoneticPr fontId="5"/>
  </si>
  <si>
    <t>福祉基金</t>
    <rPh sb="0" eb="2">
      <t>フクシ</t>
    </rPh>
    <rPh sb="2" eb="4">
      <t>キキン</t>
    </rPh>
    <phoneticPr fontId="5"/>
  </si>
  <si>
    <t>交流促進事業基金</t>
    <rPh sb="0" eb="2">
      <t>コウリュウ</t>
    </rPh>
    <rPh sb="2" eb="4">
      <t>ソクシン</t>
    </rPh>
    <rPh sb="4" eb="6">
      <t>ジギョウ</t>
    </rPh>
    <rPh sb="6" eb="8">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</si>
  <si>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</si>
  <si>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</si>
  <si>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</si>
  <si>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</si>
  <si>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</si>
  <si>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実質公債費比率は類似団体平均と比較して低い水準となってはいるものの、今後大型建設事業で借入した地方債元金償還が開始することに伴い比率上昇が見込まれる。償還財源として減債基金の積立を計画的に行うとともに、交付税措置率の高い地方債の活用や国庫支出金や特定目的基金の活用により地方債発行を抑制し健全な財政運営に努め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</si>
  <si>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</si>
  <si>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</si>
  <si>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</si>
  <si>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は近年の大型建設事業による地方債現在高の増加に伴い、今回2.0％となった。今後も比率の上昇が見込まれるが、地方債発行の抑制に努めていく。有形固定資産減価償却率は類似団体より高い状況にあり、公営住宅など昭和50年代以前に建築されたものが多く、耐用年数が経過しつつあることなどが主な要因となっていたが、近年の中学校建替え・保育所統廃合により類似団体よりも低くなった。今後も公共施設個別計画に基づいた施設の維持管理運営に努める。</t>
    <rPh sb="32" eb="34">
      <t>コンカイ</t>
    </rPh>
    <rPh sb="59" eb="62">
      <t>チホウサイ</t>
    </rPh>
    <rPh sb="62" eb="64">
      <t>ハッコウ</t>
    </rPh>
    <rPh sb="65" eb="67">
      <t>ヨクセイ</t>
    </rPh>
    <rPh sb="68" eb="69">
      <t>ツト</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</si>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</sst>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E626F31-5CBD-46B7-A0EE-ED403141986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7ECF-4292-A98D-D2B64C81BD6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118870</c:v>
                </c:pt>
                <c:pt idx="1">
                  <c:v>146758</c:v>
                </c:pt>
                <c:pt idx="2">
                  <c:v>383661</c:v>
                </c:pt>
                <c:pt idx="3">
                  <c:v>403091</c:v>
                </c:pt>
                <c:pt idx="4">
                  <c:v>226762</c:v>
                </c:pt>
              </c:numCache>
            </c:numRef>
          </c:val>
          <c:smooth val="0"/>
          <c:extLst>
            <c:ext xmlns:c16="http://schemas.microsoft.com/office/drawing/2014/chart" uri="{C3380CC4-5D6E-409C-BE32-E72D297353CC}">
              <c16:uniqueId val="{00000001-7ECF-4292-A98D-D2B64C81BD6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3.47</c:v>
                </c:pt>
                <c:pt idx="1">
                  <c:v>6.48</c:v>
                </c:pt>
                <c:pt idx="2">
                  <c:v>3.82</c:v>
                </c:pt>
                <c:pt idx="3">
                  <c:v>1.87</c:v>
                </c:pt>
                <c:pt idx="4">
                  <c:v>1.0900000000000001</c:v>
                </c:pt>
              </c:numCache>
            </c:numRef>
          </c:val>
          <c:extLst>
            <c:ext xmlns:c16="http://schemas.microsoft.com/office/drawing/2014/chart" uri="{C3380CC4-5D6E-409C-BE32-E72D297353CC}">
              <c16:uniqueId val="{00000000-5447-410D-A6F2-54EE2938490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41.16</c:v>
                </c:pt>
                <c:pt idx="1">
                  <c:v>37.68</c:v>
                </c:pt>
                <c:pt idx="2">
                  <c:v>39.090000000000003</c:v>
                </c:pt>
                <c:pt idx="3">
                  <c:v>38.65</c:v>
                </c:pt>
                <c:pt idx="4">
                  <c:v>37.54</c:v>
                </c:pt>
              </c:numCache>
            </c:numRef>
          </c:val>
          <c:extLst>
            <c:ext xmlns:c16="http://schemas.microsoft.com/office/drawing/2014/chart" uri="{C3380CC4-5D6E-409C-BE32-E72D297353CC}">
              <c16:uniqueId val="{00000001-5447-410D-A6F2-54EE2938490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0.39</c:v>
                </c:pt>
                <c:pt idx="1">
                  <c:v>3.15</c:v>
                </c:pt>
                <c:pt idx="2">
                  <c:v>-2.87</c:v>
                </c:pt>
                <c:pt idx="3">
                  <c:v>-2.4900000000000002</c:v>
                </c:pt>
                <c:pt idx="4">
                  <c:v>-0.7</c:v>
                </c:pt>
              </c:numCache>
            </c:numRef>
          </c:val>
          <c:smooth val="0"/>
          <c:extLst>
            <c:ext xmlns:c16="http://schemas.microsoft.com/office/drawing/2014/chart" uri="{C3380CC4-5D6E-409C-BE32-E72D297353CC}">
              <c16:uniqueId val="{00000002-5447-410D-A6F2-54EE2938490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0.57999999999999996</c:v>
                </c:pt>
                <c:pt idx="6">
                  <c:v>#N/A</c:v>
                </c:pt>
                <c:pt idx="7">
                  <c:v>0</c:v>
                </c:pt>
                <c:pt idx="8">
                  <c:v>#N/A</c:v>
                </c:pt>
                <c:pt idx="9">
                  <c:v>0</c:v>
                </c:pt>
              </c:numCache>
            </c:numRef>
          </c:val>
          <c:extLst>
            <c:ext xmlns:c16="http://schemas.microsoft.com/office/drawing/2014/chart" uri="{C3380CC4-5D6E-409C-BE32-E72D297353CC}">
              <c16:uniqueId val="{00000000-42B9-46C8-AE90-24D9ED90CA3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2B9-46C8-AE90-24D9ED90CA3E}"/>
            </c:ext>
          </c:extLst>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0.15</c:v>
                </c:pt>
                <c:pt idx="2">
                  <c:v>#N/A</c:v>
                </c:pt>
                <c:pt idx="3">
                  <c:v>0.18</c:v>
                </c:pt>
                <c:pt idx="4">
                  <c:v>#N/A</c:v>
                </c:pt>
                <c:pt idx="5">
                  <c:v>0.14000000000000001</c:v>
                </c:pt>
                <c:pt idx="6">
                  <c:v>#N/A</c:v>
                </c:pt>
                <c:pt idx="7">
                  <c:v>0</c:v>
                </c:pt>
                <c:pt idx="8">
                  <c:v>#N/A</c:v>
                </c:pt>
                <c:pt idx="9">
                  <c:v>0</c:v>
                </c:pt>
              </c:numCache>
            </c:numRef>
          </c:val>
          <c:extLst>
            <c:ext xmlns:c16="http://schemas.microsoft.com/office/drawing/2014/chart" uri="{C3380CC4-5D6E-409C-BE32-E72D297353CC}">
              <c16:uniqueId val="{00000002-42B9-46C8-AE90-24D9ED90CA3E}"/>
            </c:ext>
          </c:extLst>
        </c:ser>
        <c:ser>
          <c:idx val="3"/>
          <c:order val="3"/>
          <c:tx>
            <c:strRef>
              <c:f>データシート!$A$30</c:f>
              <c:strCache>
                <c:ptCount val="1"/>
                <c:pt idx="0">
                  <c:v>国民健康保険診療所特別会計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0.05</c:v>
                </c:pt>
                <c:pt idx="6">
                  <c:v>#N/A</c:v>
                </c:pt>
                <c:pt idx="7">
                  <c:v>0</c:v>
                </c:pt>
                <c:pt idx="8">
                  <c:v>#N/A</c:v>
                </c:pt>
                <c:pt idx="9">
                  <c:v>0</c:v>
                </c:pt>
              </c:numCache>
            </c:numRef>
          </c:val>
          <c:extLst>
            <c:ext xmlns:c16="http://schemas.microsoft.com/office/drawing/2014/chart" uri="{C3380CC4-5D6E-409C-BE32-E72D297353CC}">
              <c16:uniqueId val="{00000003-42B9-46C8-AE90-24D9ED90CA3E}"/>
            </c:ext>
          </c:extLst>
        </c:ser>
        <c:ser>
          <c:idx val="4"/>
          <c:order val="4"/>
          <c:tx>
            <c:strRef>
              <c:f>データシート!$A$31</c:f>
              <c:strCache>
                <c:ptCount val="1"/>
                <c:pt idx="0">
                  <c:v>後期高齢者医療保険特別会計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0.06</c:v>
                </c:pt>
                <c:pt idx="2">
                  <c:v>#N/A</c:v>
                </c:pt>
                <c:pt idx="3">
                  <c:v>0.09</c:v>
                </c:pt>
                <c:pt idx="4">
                  <c:v>#N/A</c:v>
                </c:pt>
                <c:pt idx="5">
                  <c:v>7.0000000000000007E-2</c:v>
                </c:pt>
                <c:pt idx="6">
                  <c:v>#N/A</c:v>
                </c:pt>
                <c:pt idx="7">
                  <c:v>0.09</c:v>
                </c:pt>
                <c:pt idx="8">
                  <c:v>#N/A</c:v>
                </c:pt>
                <c:pt idx="9">
                  <c:v>0.12</c:v>
                </c:pt>
              </c:numCache>
            </c:numRef>
          </c:val>
          <c:extLst>
            <c:ext xmlns:c16="http://schemas.microsoft.com/office/drawing/2014/chart" uri="{C3380CC4-5D6E-409C-BE32-E72D297353CC}">
              <c16:uniqueId val="{00000004-42B9-46C8-AE90-24D9ED90CA3E}"/>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0.49</c:v>
                </c:pt>
                <c:pt idx="8">
                  <c:v>#N/A</c:v>
                </c:pt>
                <c:pt idx="9">
                  <c:v>0.63</c:v>
                </c:pt>
              </c:numCache>
            </c:numRef>
          </c:val>
          <c:extLst>
            <c:ext xmlns:c16="http://schemas.microsoft.com/office/drawing/2014/chart" uri="{C3380CC4-5D6E-409C-BE32-E72D297353CC}">
              <c16:uniqueId val="{00000005-42B9-46C8-AE90-24D9ED90CA3E}"/>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3.46</c:v>
                </c:pt>
                <c:pt idx="2">
                  <c:v>#N/A</c:v>
                </c:pt>
                <c:pt idx="3">
                  <c:v>6.47</c:v>
                </c:pt>
                <c:pt idx="4">
                  <c:v>#N/A</c:v>
                </c:pt>
                <c:pt idx="5">
                  <c:v>3.81</c:v>
                </c:pt>
                <c:pt idx="6">
                  <c:v>#N/A</c:v>
                </c:pt>
                <c:pt idx="7">
                  <c:v>1.87</c:v>
                </c:pt>
                <c:pt idx="8">
                  <c:v>#N/A</c:v>
                </c:pt>
                <c:pt idx="9">
                  <c:v>1.08</c:v>
                </c:pt>
              </c:numCache>
            </c:numRef>
          </c:val>
          <c:extLst>
            <c:ext xmlns:c16="http://schemas.microsoft.com/office/drawing/2014/chart" uri="{C3380CC4-5D6E-409C-BE32-E72D297353CC}">
              <c16:uniqueId val="{00000006-42B9-46C8-AE90-24D9ED90CA3E}"/>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0.83</c:v>
                </c:pt>
                <c:pt idx="2">
                  <c:v>#N/A</c:v>
                </c:pt>
                <c:pt idx="3">
                  <c:v>0.37</c:v>
                </c:pt>
                <c:pt idx="4">
                  <c:v>#N/A</c:v>
                </c:pt>
                <c:pt idx="5">
                  <c:v>1.42</c:v>
                </c:pt>
                <c:pt idx="6">
                  <c:v>#N/A</c:v>
                </c:pt>
                <c:pt idx="7">
                  <c:v>1.27</c:v>
                </c:pt>
                <c:pt idx="8">
                  <c:v>#N/A</c:v>
                </c:pt>
                <c:pt idx="9">
                  <c:v>1.48</c:v>
                </c:pt>
              </c:numCache>
            </c:numRef>
          </c:val>
          <c:extLst>
            <c:ext xmlns:c16="http://schemas.microsoft.com/office/drawing/2014/chart" uri="{C3380CC4-5D6E-409C-BE32-E72D297353CC}">
              <c16:uniqueId val="{00000007-42B9-46C8-AE90-24D9ED90CA3E}"/>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3.05</c:v>
                </c:pt>
                <c:pt idx="2">
                  <c:v>#N/A</c:v>
                </c:pt>
                <c:pt idx="3">
                  <c:v>2.96</c:v>
                </c:pt>
                <c:pt idx="4">
                  <c:v>#N/A</c:v>
                </c:pt>
                <c:pt idx="5">
                  <c:v>3.4</c:v>
                </c:pt>
                <c:pt idx="6">
                  <c:v>#N/A</c:v>
                </c:pt>
                <c:pt idx="7">
                  <c:v>3.56</c:v>
                </c:pt>
                <c:pt idx="8">
                  <c:v>#N/A</c:v>
                </c:pt>
                <c:pt idx="9">
                  <c:v>4</c:v>
                </c:pt>
              </c:numCache>
            </c:numRef>
          </c:val>
          <c:extLst>
            <c:ext xmlns:c16="http://schemas.microsoft.com/office/drawing/2014/chart" uri="{C3380CC4-5D6E-409C-BE32-E72D297353CC}">
              <c16:uniqueId val="{00000008-42B9-46C8-AE90-24D9ED90CA3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4.8</c:v>
                </c:pt>
                <c:pt idx="2">
                  <c:v>#N/A</c:v>
                </c:pt>
                <c:pt idx="3">
                  <c:v>4.3899999999999997</c:v>
                </c:pt>
                <c:pt idx="4">
                  <c:v>#N/A</c:v>
                </c:pt>
                <c:pt idx="5">
                  <c:v>4.0999999999999996</c:v>
                </c:pt>
                <c:pt idx="6">
                  <c:v>#N/A</c:v>
                </c:pt>
                <c:pt idx="7">
                  <c:v>2.33</c:v>
                </c:pt>
                <c:pt idx="8">
                  <c:v>#N/A</c:v>
                </c:pt>
                <c:pt idx="9">
                  <c:v>4.54</c:v>
                </c:pt>
              </c:numCache>
            </c:numRef>
          </c:val>
          <c:extLst>
            <c:ext xmlns:c16="http://schemas.microsoft.com/office/drawing/2014/chart" uri="{C3380CC4-5D6E-409C-BE32-E72D297353CC}">
              <c16:uniqueId val="{00000009-42B9-46C8-AE90-24D9ED90CA3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727</c:v>
                </c:pt>
                <c:pt idx="5">
                  <c:v>825</c:v>
                </c:pt>
                <c:pt idx="8">
                  <c:v>816</c:v>
                </c:pt>
                <c:pt idx="11">
                  <c:v>827</c:v>
                </c:pt>
                <c:pt idx="14">
                  <c:v>884</c:v>
                </c:pt>
              </c:numCache>
            </c:numRef>
          </c:val>
          <c:extLst>
            <c:ext xmlns:c16="http://schemas.microsoft.com/office/drawing/2014/chart" uri="{C3380CC4-5D6E-409C-BE32-E72D297353CC}">
              <c16:uniqueId val="{00000000-3C39-4D14-83AC-048F61F9958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C39-4D14-83AC-048F61F9958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20</c:v>
                </c:pt>
                <c:pt idx="3">
                  <c:v>9</c:v>
                </c:pt>
                <c:pt idx="6">
                  <c:v>7</c:v>
                </c:pt>
                <c:pt idx="9">
                  <c:v>5</c:v>
                </c:pt>
                <c:pt idx="12">
                  <c:v>4</c:v>
                </c:pt>
              </c:numCache>
            </c:numRef>
          </c:val>
          <c:extLst>
            <c:ext xmlns:c16="http://schemas.microsoft.com/office/drawing/2014/chart" uri="{C3380CC4-5D6E-409C-BE32-E72D297353CC}">
              <c16:uniqueId val="{00000002-3C39-4D14-83AC-048F61F9958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8</c:v>
                </c:pt>
                <c:pt idx="6">
                  <c:v>11</c:v>
                </c:pt>
                <c:pt idx="9">
                  <c:v>10</c:v>
                </c:pt>
                <c:pt idx="12">
                  <c:v>8</c:v>
                </c:pt>
              </c:numCache>
            </c:numRef>
          </c:val>
          <c:extLst>
            <c:ext xmlns:c16="http://schemas.microsoft.com/office/drawing/2014/chart" uri="{C3380CC4-5D6E-409C-BE32-E72D297353CC}">
              <c16:uniqueId val="{00000003-3C39-4D14-83AC-048F61F9958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143</c:v>
                </c:pt>
                <c:pt idx="3">
                  <c:v>139</c:v>
                </c:pt>
                <c:pt idx="6">
                  <c:v>144</c:v>
                </c:pt>
                <c:pt idx="9">
                  <c:v>151</c:v>
                </c:pt>
                <c:pt idx="12">
                  <c:v>159</c:v>
                </c:pt>
              </c:numCache>
            </c:numRef>
          </c:val>
          <c:extLst>
            <c:ext xmlns:c16="http://schemas.microsoft.com/office/drawing/2014/chart" uri="{C3380CC4-5D6E-409C-BE32-E72D297353CC}">
              <c16:uniqueId val="{00000004-3C39-4D14-83AC-048F61F9958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C39-4D14-83AC-048F61F9958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C39-4D14-83AC-048F61F9958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788</c:v>
                </c:pt>
                <c:pt idx="3">
                  <c:v>943</c:v>
                </c:pt>
                <c:pt idx="6">
                  <c:v>950</c:v>
                </c:pt>
                <c:pt idx="9">
                  <c:v>983</c:v>
                </c:pt>
                <c:pt idx="12">
                  <c:v>1028</c:v>
                </c:pt>
              </c:numCache>
            </c:numRef>
          </c:val>
          <c:extLst>
            <c:ext xmlns:c16="http://schemas.microsoft.com/office/drawing/2014/chart" uri="{C3380CC4-5D6E-409C-BE32-E72D297353CC}">
              <c16:uniqueId val="{00000007-3C39-4D14-83AC-048F61F9958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232</c:v>
                </c:pt>
                <c:pt idx="2">
                  <c:v>#N/A</c:v>
                </c:pt>
                <c:pt idx="3">
                  <c:v>#N/A</c:v>
                </c:pt>
                <c:pt idx="4">
                  <c:v>274</c:v>
                </c:pt>
                <c:pt idx="5">
                  <c:v>#N/A</c:v>
                </c:pt>
                <c:pt idx="6">
                  <c:v>#N/A</c:v>
                </c:pt>
                <c:pt idx="7">
                  <c:v>296</c:v>
                </c:pt>
                <c:pt idx="8">
                  <c:v>#N/A</c:v>
                </c:pt>
                <c:pt idx="9">
                  <c:v>#N/A</c:v>
                </c:pt>
                <c:pt idx="10">
                  <c:v>322</c:v>
                </c:pt>
                <c:pt idx="11">
                  <c:v>#N/A</c:v>
                </c:pt>
                <c:pt idx="12">
                  <c:v>#N/A</c:v>
                </c:pt>
                <c:pt idx="13">
                  <c:v>315</c:v>
                </c:pt>
                <c:pt idx="14">
                  <c:v>#N/A</c:v>
                </c:pt>
              </c:numCache>
            </c:numRef>
          </c:val>
          <c:smooth val="0"/>
          <c:extLst>
            <c:ext xmlns:c16="http://schemas.microsoft.com/office/drawing/2014/chart" uri="{C3380CC4-5D6E-409C-BE32-E72D297353CC}">
              <c16:uniqueId val="{00000008-3C39-4D14-83AC-048F61F9958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6953</c:v>
                </c:pt>
                <c:pt idx="5">
                  <c:v>6884</c:v>
                </c:pt>
                <c:pt idx="8">
                  <c:v>7739</c:v>
                </c:pt>
                <c:pt idx="11">
                  <c:v>9836</c:v>
                </c:pt>
                <c:pt idx="14">
                  <c:v>10179</c:v>
                </c:pt>
              </c:numCache>
            </c:numRef>
          </c:val>
          <c:extLst>
            <c:ext xmlns:c16="http://schemas.microsoft.com/office/drawing/2014/chart" uri="{C3380CC4-5D6E-409C-BE32-E72D297353CC}">
              <c16:uniqueId val="{00000000-66F5-40B9-A61B-9B8852D53DB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133</c:v>
                </c:pt>
                <c:pt idx="5">
                  <c:v>117</c:v>
                </c:pt>
                <c:pt idx="8">
                  <c:v>97</c:v>
                </c:pt>
                <c:pt idx="11">
                  <c:v>80</c:v>
                </c:pt>
                <c:pt idx="14">
                  <c:v>60</c:v>
                </c:pt>
              </c:numCache>
            </c:numRef>
          </c:val>
          <c:extLst>
            <c:ext xmlns:c16="http://schemas.microsoft.com/office/drawing/2014/chart" uri="{C3380CC4-5D6E-409C-BE32-E72D297353CC}">
              <c16:uniqueId val="{00000001-66F5-40B9-A61B-9B8852D53DB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4040</c:v>
                </c:pt>
                <c:pt idx="5">
                  <c:v>4576</c:v>
                </c:pt>
                <c:pt idx="8">
                  <c:v>4834</c:v>
                </c:pt>
                <c:pt idx="11">
                  <c:v>4681</c:v>
                </c:pt>
                <c:pt idx="14">
                  <c:v>4593</c:v>
                </c:pt>
              </c:numCache>
            </c:numRef>
          </c:val>
          <c:extLst>
            <c:ext xmlns:c16="http://schemas.microsoft.com/office/drawing/2014/chart" uri="{C3380CC4-5D6E-409C-BE32-E72D297353CC}">
              <c16:uniqueId val="{00000002-66F5-40B9-A61B-9B8852D53DB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6F5-40B9-A61B-9B8852D53DB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6F5-40B9-A61B-9B8852D53DB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6F5-40B9-A61B-9B8852D53DB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1154</c:v>
                </c:pt>
                <c:pt idx="3">
                  <c:v>1062</c:v>
                </c:pt>
                <c:pt idx="6">
                  <c:v>958</c:v>
                </c:pt>
                <c:pt idx="9">
                  <c:v>864</c:v>
                </c:pt>
                <c:pt idx="12">
                  <c:v>779</c:v>
                </c:pt>
              </c:numCache>
            </c:numRef>
          </c:val>
          <c:extLst>
            <c:ext xmlns:c16="http://schemas.microsoft.com/office/drawing/2014/chart" uri="{C3380CC4-5D6E-409C-BE32-E72D297353CC}">
              <c16:uniqueId val="{00000006-66F5-40B9-A61B-9B8852D53DB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81</c:v>
                </c:pt>
                <c:pt idx="3">
                  <c:v>74</c:v>
                </c:pt>
                <c:pt idx="6">
                  <c:v>65</c:v>
                </c:pt>
                <c:pt idx="9">
                  <c:v>56</c:v>
                </c:pt>
                <c:pt idx="12">
                  <c:v>52</c:v>
                </c:pt>
              </c:numCache>
            </c:numRef>
          </c:val>
          <c:extLst>
            <c:ext xmlns:c16="http://schemas.microsoft.com/office/drawing/2014/chart" uri="{C3380CC4-5D6E-409C-BE32-E72D297353CC}">
              <c16:uniqueId val="{00000007-66F5-40B9-A61B-9B8852D53DB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1162</c:v>
                </c:pt>
                <c:pt idx="3">
                  <c:v>1132</c:v>
                </c:pt>
                <c:pt idx="6">
                  <c:v>1174</c:v>
                </c:pt>
                <c:pt idx="9">
                  <c:v>1372</c:v>
                </c:pt>
                <c:pt idx="12">
                  <c:v>1489</c:v>
                </c:pt>
              </c:numCache>
            </c:numRef>
          </c:val>
          <c:extLst>
            <c:ext xmlns:c16="http://schemas.microsoft.com/office/drawing/2014/chart" uri="{C3380CC4-5D6E-409C-BE32-E72D297353CC}">
              <c16:uniqueId val="{00000008-66F5-40B9-A61B-9B8852D53DB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34</c:v>
                </c:pt>
                <c:pt idx="3">
                  <c:v>43</c:v>
                </c:pt>
                <c:pt idx="6">
                  <c:v>36</c:v>
                </c:pt>
                <c:pt idx="9">
                  <c:v>30</c:v>
                </c:pt>
                <c:pt idx="12">
                  <c:v>26</c:v>
                </c:pt>
              </c:numCache>
            </c:numRef>
          </c:val>
          <c:extLst>
            <c:ext xmlns:c16="http://schemas.microsoft.com/office/drawing/2014/chart" uri="{C3380CC4-5D6E-409C-BE32-E72D297353CC}">
              <c16:uniqueId val="{00000009-66F5-40B9-A61B-9B8852D53DB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8233</c:v>
                </c:pt>
                <c:pt idx="3">
                  <c:v>8277</c:v>
                </c:pt>
                <c:pt idx="6">
                  <c:v>10393</c:v>
                </c:pt>
                <c:pt idx="9">
                  <c:v>12082</c:v>
                </c:pt>
                <c:pt idx="12">
                  <c:v>12574</c:v>
                </c:pt>
              </c:numCache>
            </c:numRef>
          </c:val>
          <c:extLst>
            <c:ext xmlns:c16="http://schemas.microsoft.com/office/drawing/2014/chart" uri="{C3380CC4-5D6E-409C-BE32-E72D297353CC}">
              <c16:uniqueId val="{0000000A-66F5-40B9-A61B-9B8852D53DB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86</c:v>
                </c:pt>
                <c:pt idx="14">
                  <c:v>#N/A</c:v>
                </c:pt>
              </c:numCache>
            </c:numRef>
          </c:val>
          <c:smooth val="0"/>
          <c:extLst>
            <c:ext xmlns:c16="http://schemas.microsoft.com/office/drawing/2014/chart" uri="{C3380CC4-5D6E-409C-BE32-E72D297353CC}">
              <c16:uniqueId val="{0000000B-66F5-40B9-A61B-9B8852D53DB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1933</c:v>
                </c:pt>
                <c:pt idx="1">
                  <c:v>1906</c:v>
                </c:pt>
                <c:pt idx="2">
                  <c:v>1908</c:v>
                </c:pt>
              </c:numCache>
            </c:numRef>
          </c:val>
          <c:extLst>
            <c:ext xmlns:c16="http://schemas.microsoft.com/office/drawing/2014/chart" uri="{C3380CC4-5D6E-409C-BE32-E72D297353CC}">
              <c16:uniqueId val="{00000000-752E-45B1-A989-1AA16427EFD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459</c:v>
                </c:pt>
                <c:pt idx="1">
                  <c:v>573</c:v>
                </c:pt>
                <c:pt idx="2">
                  <c:v>617</c:v>
                </c:pt>
              </c:numCache>
            </c:numRef>
          </c:val>
          <c:extLst>
            <c:ext xmlns:c16="http://schemas.microsoft.com/office/drawing/2014/chart" uri="{C3380CC4-5D6E-409C-BE32-E72D297353CC}">
              <c16:uniqueId val="{00000001-752E-45B1-A989-1AA16427EFD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3031</c:v>
                </c:pt>
                <c:pt idx="1">
                  <c:v>2734</c:v>
                </c:pt>
                <c:pt idx="2">
                  <c:v>2491</c:v>
                </c:pt>
              </c:numCache>
            </c:numRef>
          </c:val>
          <c:extLst>
            <c:ext xmlns:c16="http://schemas.microsoft.com/office/drawing/2014/chart" uri="{C3380CC4-5D6E-409C-BE32-E72D297353CC}">
              <c16:uniqueId val="{00000002-752E-45B1-A989-1AA16427EFD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{43F4B558-2A49-428D-8877-722F1D04BDFB}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1FC-4C33-83AE-4FBE5F288C3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{526A1FD0-C88F-44CD-87D9-6F1211E12154}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1FC-4C33-83AE-4FBE5F288C3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{012D8AE0-90CE-4789-ACBA-4633318C2A80}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1FC-4C33-83AE-4FBE5F288C3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{931DB742-3AE6-4602-A0A6-95C1A3C29CB7}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1FC-4C33-83AE-4FBE5F288C3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{1EFB62ED-A23B-42E0-ADCC-59B3E6335A7C}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1FC-4C33-83AE-4FBE5F288C3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{8081DACE-4B00-464F-830A-0F97497C370D}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1FC-4C33-83AE-4FBE5F288C3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{AB9A28AE-8015-4267-BA03-00D10C75CB21}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1FC-4C33-83AE-4FBE5F288C3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{CF3286C6-2C78-4859-B2D2-2DA34355937C}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1FC-4C33-83AE-4FBE5F288C3C}"/>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{C049DCA7-AC1A-4950-8F9A-C788A4F0F299}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1FC-4C33-83AE-4FBE5F288C3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65.099999999999994</c:v>
                </c:pt>
                <c:pt idx="8">
                  <c:v>66.2</c:v>
                </c:pt>
                <c:pt idx="16">
                  <c:v>62.8</c:v>
                </c:pt>
                <c:pt idx="24">
                  <c:v>60.6</c:v>
                </c:pt>
                <c:pt idx="32">
                  <c:v>60.4</c:v>
                </c:pt>
              </c:numCache>
            </c:numRef>
          </c:xVal>
          <c:yVal>
            <c:numRef>
              <c:f>公会計指標分析・財政指標組合せ分析表!$BP$51:$DC$51</c:f>
              <c:numCache>
                <c:formatCode>#,##0.0;"▲ "#,##0.0</c:formatCode>
                <c:ptCount val="40"/>
                <c:pt idx="32">
                  <c:v>2</c:v>
                </c:pt>
              </c:numCache>
            </c:numRef>
          </c:yVal>
          <c:smooth val="0"/>
          <c:extLst>
            <c:ext xmlns:c16="http://schemas.microsoft.com/office/drawing/2014/chart" uri="{C3380CC4-5D6E-409C-BE32-E72D297353CC}">
              <c16:uniqueId val="{00000009-91FC-4C33-83AE-4FBE5F288C3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{A4BCA2D7-4177-4766-8271-CA6FFCEEE49B}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1FC-4C33-83AE-4FBE5F288C3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{27E0C613-3036-480F-BCE2-8F5D56685642}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1FC-4C33-83AE-4FBE5F288C3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{79148538-C41B-44A6-BF4E-7D51356E293B}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1FC-4C33-83AE-4FBE5F288C3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{8C5CCD71-A02E-4ECB-9AAE-4BB9DA2A4704}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1FC-4C33-83AE-4FBE5F288C3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{485284DF-F385-415B-B96B-8A628C8F0510}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1FC-4C33-83AE-4FBE5F288C3C}"/>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{5782FEAC-02F4-45F2-90EB-84E057175B0A}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1FC-4C33-83AE-4FBE5F288C3C}"/>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{9B75779A-EA5B-49A4-B614-EB497BFFD96F}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1FC-4C33-83AE-4FBE5F288C3C}"/>
                </c:ext>
              </c:extLst>
            </c:dLbl>
            <c:dLbl>
              <c:idx val="24"/>
              <c:layout>
                <c:manualLayout>
                  <c:x val="0"/>
                  <c:y val="-1.9624727049513138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{5502B2CB-D23C-4E1D-B243-78C873D5F532}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1FC-4C33-83AE-4FBE5F288C3C}"/>
                </c:ext>
              </c:extLst>
            </c:dLbl>
            <c:dLbl>
              <c:idx val="32"/>
              <c:layout>
                <c:manualLayout>
                  <c:x val="0"/>
                  <c:y val="1.9624727049513138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{7A567BAA-FE0C-47DC-B0CE-41AD5FBD083C}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1FC-4C33-83AE-4FBE5F288C3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91FC-4C33-83AE-4FBE5F288C3C}"/>
            </c:ext>
          </c:extLst>
        </c:ser>
        <c:dLbls>
          <c:showLegendKey val="0"/>
          <c:showVal val="1"/>
          <c:showCatName val="0"/>
          <c:showSerName val="0"/>
          <c:showPercent val="0"/>
          <c:showBubbleSize val="0"/>
        </c:dLbls>
        <c:axId val="46179840"/>
        <c:axId val="46181760"/>
      </c:scatterChart>
      <c:valAx>
        <c:axId val="46179840"/>
        <c:scaling>
          <c:orientation val="maxMin"/>
          <c:max val="65"/>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{852382C4-412E-4C55-8854-3CF4F18C3AF7}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DEE-4BE9-8D14-5B6411CF56F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{A2F451A2-B001-43C2-AD4E-09CFC84F691D}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DEE-4BE9-8D14-5B6411CF56F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{3BB405A2-BA97-43C5-9F3A-58C7EAC35EDC}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DEE-4BE9-8D14-5B6411CF56F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{73650F7D-D7B0-4B63-8B88-A11C4F5997B8}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DEE-4BE9-8D14-5B6411CF56F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{4C6DA9F5-4121-4EF6-81B6-0FDB83D5C9E2}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DEE-4BE9-8D14-5B6411CF56F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{BA2C6CCB-6651-4C4A-815C-467EE338A9FE}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DEE-4BE9-8D14-5B6411CF56F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{19D9078D-05B4-43A9-8DF5-263F04E65C1E}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DEE-4BE9-8D14-5B6411CF56F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{F775FD93-9909-4128-950D-73395BF2B0A7}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DEE-4BE9-8D14-5B6411CF56F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{1022A568-8C23-4D4C-8C40-0D6F9107C31D}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DEE-4BE9-8D14-5B6411CF56F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5.8</c:v>
                </c:pt>
                <c:pt idx="8">
                  <c:v>6</c:v>
                </c:pt>
                <c:pt idx="16">
                  <c:v>6.4</c:v>
                </c:pt>
                <c:pt idx="24">
                  <c:v>7</c:v>
                </c:pt>
                <c:pt idx="32">
                  <c:v>7.4</c:v>
                </c:pt>
              </c:numCache>
            </c:numRef>
          </c:xVal>
          <c:yVal>
            <c:numRef>
              <c:f>公会計指標分析・財政指標組合せ分析表!$BP$73:$DC$73</c:f>
              <c:numCache>
                <c:formatCode>#,##0.0;"▲ "#,##0.0</c:formatCode>
                <c:ptCount val="40"/>
                <c:pt idx="32">
                  <c:v>2</c:v>
                </c:pt>
              </c:numCache>
            </c:numRef>
          </c:yVal>
          <c:smooth val="0"/>
          <c:extLst>
            <c:ext xmlns:c16="http://schemas.microsoft.com/office/drawing/2014/chart" uri="{C3380CC4-5D6E-409C-BE32-E72D297353CC}">
              <c16:uniqueId val="{00000009-0DEE-4BE9-8D14-5B6411CF56F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{B8DA4D42-70DE-458C-A7F1-47C6706B7E49}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DEE-4BE9-8D14-5B6411CF56F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{3EADE824-7BEF-4003-8FC5-D45D02B7C1BB}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DEE-4BE9-8D14-5B6411CF56F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{95E7A622-0767-4A07-9952-BC02D815C7A2}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DEE-4BE9-8D14-5B6411CF56F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{FEE9ADF5-D808-4A4B-88A9-5DBAE389D95F}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DEE-4BE9-8D14-5B6411CF56F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{6F964A14-C6EF-4228-8855-21CD918DEE57}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DEE-4BE9-8D14-5B6411CF56F6}"/>
                </c:ext>
              </c:extLst>
            </c:dLbl>
            <c:dLbl>
              <c:idx val="8"/>
              <c:layout>
                <c:manualLayout>
                  <c:x val="-4.490505736590117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{6D5F8A10-D9C0-407C-B7BD-29C22EA42F9E}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DEE-4BE9-8D14-5B6411CF56F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{A81E1EB8-8004-47AD-9C0C-7E49CD0042D0}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DEE-4BE9-8D14-5B6411CF56F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{BC8C42D0-6D99-457B-9C58-2C7A4F4D9006}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DEE-4BE9-8D14-5B6411CF56F6}"/>
                </c:ext>
              </c:extLst>
            </c:dLbl>
            <c:dLbl>
              <c:idx val="32"/>
              <c:layout>
                <c:manualLayout>
                  <c:x val="-1.8235628084250059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{68F270A2-DC53-4799-94AD-18893CA35501}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DEE-4BE9-8D14-5B6411CF56F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0DEE-4BE9-8D14-5B6411CF56F6}"/>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9,108
9,008
241.88
9,129,674
8,964,765
55,330
5,081,404
12,573,618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過去</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年間もほぼ横ばいの状況である。人口が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万人を下回り、高齢化に加え基幹産業である農林業の低迷、町内に大きな企業がないこと等により、財政基盤が弱く、類似団体平均をかなり下回っている。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職員数の削減や施設の統廃合、投資的事業の見直しなどによる経費の削減に努めるほか、町税の徴収体制の強化による自主財源の安定確保に努め、財政の健全化を図る。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108655</xdr:rowOff>
    </xdr:from>
    <xdr:to>
      <xdr:col>23</xdr:col>
      <xdr:colOff>133350</xdr:colOff>
      <xdr:row>43</xdr:row>
      <xdr:rowOff>122061</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48100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122061</xdr:rowOff>
    </xdr:from>
    <xdr:to>
      <xdr:col>19</xdr:col>
      <xdr:colOff>133350</xdr:colOff>
      <xdr:row>43</xdr:row>
      <xdr:rowOff>122061</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944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108655</xdr:rowOff>
    </xdr:from>
    <xdr:to>
      <xdr:col>15</xdr:col>
      <xdr:colOff>82550</xdr:colOff>
      <xdr:row>43</xdr:row>
      <xdr:rowOff>122061</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810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108655</xdr:rowOff>
    </xdr:from>
    <xdr:to>
      <xdr:col>11</xdr:col>
      <xdr:colOff>31750</xdr:colOff>
      <xdr:row>43</xdr:row>
      <xdr:rowOff>108655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810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57855</xdr:rowOff>
    </xdr:from>
    <xdr:to>
      <xdr:col>23</xdr:col>
      <xdr:colOff>184150</xdr:colOff>
      <xdr:row>43</xdr:row>
      <xdr:rowOff>159455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125182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26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71261</xdr:rowOff>
    </xdr:from>
    <xdr:to>
      <xdr:col>19</xdr:col>
      <xdr:colOff>184150</xdr:colOff>
      <xdr:row>44</xdr:row>
      <xdr:rowOff>1411</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157638</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29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71261</xdr:rowOff>
    </xdr:from>
    <xdr:to>
      <xdr:col>15</xdr:col>
      <xdr:colOff>133350</xdr:colOff>
      <xdr:row>44</xdr:row>
      <xdr:rowOff>1411</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157638</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2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57855</xdr:rowOff>
    </xdr:from>
    <xdr:to>
      <xdr:col>11</xdr:col>
      <xdr:colOff>82550</xdr:colOff>
      <xdr:row>43</xdr:row>
      <xdr:rowOff>159455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144232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ポイントの上昇となった。要因としては、人件費、物件費、公債費等が増加したことが影響している。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年度の比率は愛媛県平均を上回っている。今後も適正な人員管理による人件費の抑制、施設の統廃合・民間委託などによる経常経費の削減、普通建設事業の見直しによる公債費の抑制に努めることにより、経常収支比率の低下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92456</xdr:rowOff>
    </xdr:from>
    <xdr:to>
      <xdr:col>23</xdr:col>
      <xdr:colOff>133350</xdr:colOff>
      <xdr:row>64</xdr:row>
      <xdr:rowOff>150368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065256"/>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15240</xdr:rowOff>
    </xdr:from>
    <xdr:to>
      <xdr:col>19</xdr:col>
      <xdr:colOff>133350</xdr:colOff>
      <xdr:row>64</xdr:row>
      <xdr:rowOff>92456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988040"/>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51562</xdr:rowOff>
    </xdr:from>
    <xdr:to>
      <xdr:col>15</xdr:col>
      <xdr:colOff>82550</xdr:colOff>
      <xdr:row>64</xdr:row>
      <xdr:rowOff>15240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852912"/>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51562</xdr:rowOff>
    </xdr:from>
    <xdr:to>
      <xdr:col>11</xdr:col>
      <xdr:colOff>31750</xdr:colOff>
      <xdr:row>64</xdr:row>
      <xdr:rowOff>58674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852912"/>
          <a:ext cx="889000" cy="17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99568</xdr:rowOff>
    </xdr:from>
    <xdr:to>
      <xdr:col>23</xdr:col>
      <xdr:colOff>184150</xdr:colOff>
      <xdr:row>65</xdr:row>
      <xdr:rowOff>29718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07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71645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044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41656</xdr:rowOff>
    </xdr:from>
    <xdr:to>
      <xdr:col>19</xdr:col>
      <xdr:colOff>184150</xdr:colOff>
      <xdr:row>64</xdr:row>
      <xdr:rowOff>143256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01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128033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100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135890</xdr:rowOff>
    </xdr:from>
    <xdr:to>
      <xdr:col>15</xdr:col>
      <xdr:colOff>133350</xdr:colOff>
      <xdr:row>64</xdr:row>
      <xdr:rowOff>66040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50817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762</xdr:rowOff>
    </xdr:from>
    <xdr:to>
      <xdr:col>11</xdr:col>
      <xdr:colOff>82550</xdr:colOff>
      <xdr:row>63</xdr:row>
      <xdr:rowOff>102362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80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87139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88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7874</xdr:rowOff>
    </xdr:from>
    <xdr:to>
      <xdr:col>7</xdr:col>
      <xdr:colOff>31750</xdr:colOff>
      <xdr:row>64</xdr:row>
      <xdr:rowOff>109474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8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119651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749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[307,236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県平均と比較すると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142,916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円高くなっている。これは中山間地域であるがゆえ集落が点在し、小学校が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校、中学校が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校あることが人件費・物件費等を増加させている。また、業務が電算化され人件費等の抑制効果が出ているものの、更新費用やシステム構築に年々費用が増加していることも要因となっている。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保育所においては令和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年度に統合（</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園）しており、適正な人員管理による人件費の削減並びに維持管理経費の縮減に努める。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127674</xdr:rowOff>
    </xdr:from>
    <xdr:to>
      <xdr:col>23</xdr:col>
      <xdr:colOff>133350</xdr:colOff>
      <xdr:row>81</xdr:row>
      <xdr:rowOff>141922</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15124"/>
          <a:ext cx="838200" cy="1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126700</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0141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118971</xdr:rowOff>
    </xdr:from>
    <xdr:to>
      <xdr:col>19</xdr:col>
      <xdr:colOff>133350</xdr:colOff>
      <xdr:row>81</xdr:row>
      <xdr:rowOff>127674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06421"/>
          <a:ext cx="889000" cy="8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111919</xdr:rowOff>
    </xdr:from>
    <xdr:to>
      <xdr:col>15</xdr:col>
      <xdr:colOff>82550</xdr:colOff>
      <xdr:row>81</xdr:row>
      <xdr:rowOff>118971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99369"/>
          <a:ext cx="889000" cy="7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111055</xdr:rowOff>
    </xdr:from>
    <xdr:to>
      <xdr:col>11</xdr:col>
      <xdr:colOff>31750</xdr:colOff>
      <xdr:row>81</xdr:row>
      <xdr:rowOff>111919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98505"/>
          <a:ext cx="889000" cy="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91122</xdr:rowOff>
    </xdr:from>
    <xdr:to>
      <xdr:col>23</xdr:col>
      <xdr:colOff>184150</xdr:colOff>
      <xdr:row>82</xdr:row>
      <xdr:rowOff>21272</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7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12399</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9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76874</xdr:rowOff>
    </xdr:from>
    <xdr:to>
      <xdr:col>19</xdr:col>
      <xdr:colOff>184150</xdr:colOff>
      <xdr:row>82</xdr:row>
      <xdr:rowOff>7024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6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17201</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733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68171</xdr:rowOff>
    </xdr:from>
    <xdr:to>
      <xdr:col>15</xdr:col>
      <xdr:colOff>133350</xdr:colOff>
      <xdr:row>81</xdr:row>
      <xdr:rowOff>169771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5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8498</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724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61119</xdr:rowOff>
    </xdr:from>
    <xdr:to>
      <xdr:col>11</xdr:col>
      <xdr:colOff>82550</xdr:colOff>
      <xdr:row>81</xdr:row>
      <xdr:rowOff>162719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4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1446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71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60255</xdr:rowOff>
    </xdr:from>
    <xdr:to>
      <xdr:col>7</xdr:col>
      <xdr:colOff>31750</xdr:colOff>
      <xdr:row>81</xdr:row>
      <xdr:rowOff>161855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582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7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上昇となっており、増の要因として人事院勧告による人件費の増加や昇格者の増加などがあり大幅に増加している。類似団体上回っているものの全国町村平均とほぼ同水準となっている。今後は各種手当の総点検を行うなど、より一層の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134257</xdr:rowOff>
    </xdr:from>
    <xdr:to>
      <xdr:col>81</xdr:col>
      <xdr:colOff>44450</xdr:colOff>
      <xdr:row>86</xdr:row>
      <xdr:rowOff>67129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536057"/>
          <a:ext cx="838200" cy="27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85</xdr:row>
      <xdr:rowOff>8768</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536057"/>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8768</xdr:rowOff>
    </xdr:from>
    <xdr:to>
      <xdr:col>72</xdr:col>
      <xdr:colOff>203200</xdr:colOff>
      <xdr:row>85</xdr:row>
      <xdr:rowOff>20259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582018"/>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20259</xdr:rowOff>
    </xdr:from>
    <xdr:to>
      <xdr:col>68</xdr:col>
      <xdr:colOff>152400</xdr:colOff>
      <xdr:row>85</xdr:row>
      <xdr:rowOff>100693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593509"/>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62291</xdr:rowOff>
    </xdr:from>
    <xdr:to>
      <xdr:col>64</xdr:col>
      <xdr:colOff>152400</xdr:colOff>
      <xdr:row>86</xdr:row>
      <xdr:rowOff>163891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80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148668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89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16329</xdr:rowOff>
    </xdr:from>
    <xdr:to>
      <xdr:col>81</xdr:col>
      <xdr:colOff>95250</xdr:colOff>
      <xdr:row>86</xdr:row>
      <xdr:rowOff>117929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159856</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733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83457</xdr:rowOff>
    </xdr:from>
    <xdr:to>
      <xdr:col>77</xdr:col>
      <xdr:colOff>95250</xdr:colOff>
      <xdr:row>85</xdr:row>
      <xdr:rowOff>13607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23784</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25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129418</xdr:rowOff>
    </xdr:from>
    <xdr:to>
      <xdr:col>73</xdr:col>
      <xdr:colOff>44450</xdr:colOff>
      <xdr:row>85</xdr:row>
      <xdr:rowOff>59568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5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69745</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300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140909</xdr:rowOff>
    </xdr:from>
    <xdr:to>
      <xdr:col>68</xdr:col>
      <xdr:colOff>203200</xdr:colOff>
      <xdr:row>85</xdr:row>
      <xdr:rowOff>71059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54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81236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31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集中改革プランにおける目標は達成しているものの、類似団体平均を上回っている。これは面積が広く中山間地域であるがゆえ集落が点在し、その集落ごとに保育所が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ヶ所、また公民館が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ヶ所ある地理的な条件から、職員数が多いことなどが要因と考えられる。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年度に保育所施設の統廃合をしており、今後も地域に理解を求めながら機構改革及び事務事業の見直し等を行い、適正な定員管理に努める。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82127</xdr:rowOff>
    </xdr:from>
    <xdr:to>
      <xdr:col>81</xdr:col>
      <xdr:colOff>44450</xdr:colOff>
      <xdr:row>63</xdr:row>
      <xdr:rowOff>103039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883477"/>
          <a:ext cx="838200" cy="2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91415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9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23410</xdr:rowOff>
    </xdr:from>
    <xdr:to>
      <xdr:col>77</xdr:col>
      <xdr:colOff>44450</xdr:colOff>
      <xdr:row>63</xdr:row>
      <xdr:rowOff>82127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824760"/>
          <a:ext cx="889000" cy="5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4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156252</xdr:rowOff>
    </xdr:from>
    <xdr:to>
      <xdr:col>72</xdr:col>
      <xdr:colOff>203200</xdr:colOff>
      <xdr:row>63</xdr:row>
      <xdr:rowOff>23410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78615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133579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2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134535</xdr:rowOff>
    </xdr:from>
    <xdr:to>
      <xdr:col>68</xdr:col>
      <xdr:colOff>152400</xdr:colOff>
      <xdr:row>62</xdr:row>
      <xdr:rowOff>156252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764435"/>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130361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126340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52239</xdr:rowOff>
    </xdr:from>
    <xdr:to>
      <xdr:col>81</xdr:col>
      <xdr:colOff>95250</xdr:colOff>
      <xdr:row>63</xdr:row>
      <xdr:rowOff>153839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85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24316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825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31327</xdr:rowOff>
    </xdr:from>
    <xdr:to>
      <xdr:col>77</xdr:col>
      <xdr:colOff>95250</xdr:colOff>
      <xdr:row>63</xdr:row>
      <xdr:rowOff>132927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117704</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91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144060</xdr:rowOff>
    </xdr:from>
    <xdr:to>
      <xdr:col>73</xdr:col>
      <xdr:colOff>44450</xdr:colOff>
      <xdr:row>63</xdr:row>
      <xdr:rowOff>74210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77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58987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860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105452</xdr:rowOff>
    </xdr:from>
    <xdr:to>
      <xdr:col>68</xdr:col>
      <xdr:colOff>203200</xdr:colOff>
      <xdr:row>63</xdr:row>
      <xdr:rowOff>35602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73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20379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821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83735</xdr:rowOff>
    </xdr:from>
    <xdr:to>
      <xdr:col>64</xdr:col>
      <xdr:colOff>152400</xdr:colOff>
      <xdr:row>63</xdr:row>
      <xdr:rowOff>13885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71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170112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800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上昇となっており、増の要因として広見中学校改築事業や保育所施設整備事業など大規模事業の財源として地方債を借入しており、償還開始によるものである。今後も元利償還金の増加により比率は上昇する見込み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交付税措置率の低い地方債はできる限り借りない方針とし、必要な普通建設事業については、国庫補助事業の活用や交付税措置率の高い地方債を必要最低限発行するよう努める。また、地方債の借入額を減らすため、基金の有効活用も検討し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78740</xdr:rowOff>
    </xdr:from>
    <xdr:to>
      <xdr:col>81</xdr:col>
      <xdr:colOff>44450</xdr:colOff>
      <xdr:row>40</xdr:row>
      <xdr:rowOff>117348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6936740"/>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20828</xdr:rowOff>
    </xdr:from>
    <xdr:to>
      <xdr:col>77</xdr:col>
      <xdr:colOff>44450</xdr:colOff>
      <xdr:row>40</xdr:row>
      <xdr:rowOff>78740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878828"/>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153670</xdr:rowOff>
    </xdr:from>
    <xdr:to>
      <xdr:col>72</xdr:col>
      <xdr:colOff>203200</xdr:colOff>
      <xdr:row>40</xdr:row>
      <xdr:rowOff>20828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840220"/>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134366</xdr:rowOff>
    </xdr:from>
    <xdr:to>
      <xdr:col>68</xdr:col>
      <xdr:colOff>152400</xdr:colOff>
      <xdr:row>39</xdr:row>
      <xdr:rowOff>153670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82091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66548</xdr:rowOff>
    </xdr:from>
    <xdr:to>
      <xdr:col>81</xdr:col>
      <xdr:colOff>95250</xdr:colOff>
      <xdr:row>40</xdr:row>
      <xdr:rowOff>168148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83075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769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27940</xdr:rowOff>
    </xdr:from>
    <xdr:to>
      <xdr:col>77</xdr:col>
      <xdr:colOff>95250</xdr:colOff>
      <xdr:row>40</xdr:row>
      <xdr:rowOff>129540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139717</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65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141478</xdr:rowOff>
    </xdr:from>
    <xdr:to>
      <xdr:col>73</xdr:col>
      <xdr:colOff>44450</xdr:colOff>
      <xdr:row>40</xdr:row>
      <xdr:rowOff>71628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82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81805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59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102870</xdr:rowOff>
    </xdr:from>
    <xdr:to>
      <xdr:col>68</xdr:col>
      <xdr:colOff>203200</xdr:colOff>
      <xdr:row>40</xdr:row>
      <xdr:rowOff>33020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43197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83566</xdr:rowOff>
    </xdr:from>
    <xdr:to>
      <xdr:col>64</xdr:col>
      <xdr:colOff>152400</xdr:colOff>
      <xdr:row>40</xdr:row>
      <xdr:rowOff>13716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23893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53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令和３年度から令和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年度まで算定される率はなかったが、令和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これは令和２年度から広見中学校改築事業、令和３年度より保育所施設整備事業などの大規模事業実施のために借り入れた地方債の償還開始に伴うものである。今後も比率は少しずつ上昇する見通しであるが、基金を有効活用することで低い水準を維持するよう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131233</xdr:rowOff>
    </xdr:from>
    <xdr:to>
      <xdr:col>81</xdr:col>
      <xdr:colOff>95250</xdr:colOff>
      <xdr:row>14</xdr:row>
      <xdr:rowOff>61383</xdr:rowOff>
    </xdr:to>
    <xdr:sp macro="" textlink="">
      <xdr:nvSpPr>
        <xdr:cNvPr id="453" name="楕円 452">
          <a:extLst>
            <a:ext uri="{FF2B5EF4-FFF2-40B4-BE49-F238E27FC236}">
              <a16:creationId xmlns:a16="http://schemas.microsoft.com/office/drawing/2014/main" id="{00000000-0008-0000-0300-0000C5010000}"/>
            </a:ext>
          </a:extLst>
        </xdr:cNvPr>
        <xdr:cNvSpPr/>
      </xdr:nvSpPr>
      <xdr:spPr>
        <a:xfrm>
          <a:off x="16967200" y="236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103310</xdr:rowOff>
    </xdr:from>
    <xdr:ext cx="762000" cy="259045"/>
    <xdr:sp macro="" textlink="">
      <xdr:nvSpPr>
        <xdr:cNvPr id="454" name="将来負担の状況該当値テキスト">
          <a:extLst>
            <a:ext uri="{FF2B5EF4-FFF2-40B4-BE49-F238E27FC236}">
              <a16:creationId xmlns:a16="http://schemas.microsoft.com/office/drawing/2014/main" id="{00000000-0008-0000-0300-0000C6010000}"/>
            </a:ext>
          </a:extLst>
        </xdr:cNvPr>
        <xdr:cNvSpPr txBox="1"/>
      </xdr:nvSpPr>
      <xdr:spPr>
        <a:xfrm>
          <a:off x="17106900" y="2332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9,108
9,008
241.88
9,129,674
8,964,765
55,330
5,081,404
12,573,618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年度の会計年度任用職員制度改正に伴い、人件費が増加しており令和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年度においても高い水準となっている。類似団体平均と比較すると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一部事務組合の人件費に充てる負担金や公営企業会計の人件費に充てる繰出金といった人件費に準ずる費用を合計した場合、さらに類似団体との差が開くこととなる。今後も適正な人員管理に努め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72136</xdr:rowOff>
    </xdr:from>
    <xdr:to>
      <xdr:col>24</xdr:col>
      <xdr:colOff>25400</xdr:colOff>
      <xdr:row>38</xdr:row>
      <xdr:rowOff>117856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8723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53848</xdr:rowOff>
    </xdr:from>
    <xdr:to>
      <xdr:col>19</xdr:col>
      <xdr:colOff>187325</xdr:colOff>
      <xdr:row>38</xdr:row>
      <xdr:rowOff>72136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689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53848</xdr:rowOff>
    </xdr:from>
    <xdr:to>
      <xdr:col>15</xdr:col>
      <xdr:colOff>98425</xdr:colOff>
      <xdr:row>38</xdr:row>
      <xdr:rowOff>53848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689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53848</xdr:rowOff>
    </xdr:from>
    <xdr:to>
      <xdr:col>11</xdr:col>
      <xdr:colOff>9525</xdr:colOff>
      <xdr:row>38</xdr:row>
      <xdr:rowOff>122428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6894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67056</xdr:rowOff>
    </xdr:from>
    <xdr:to>
      <xdr:col>24</xdr:col>
      <xdr:colOff>76200</xdr:colOff>
      <xdr:row>38</xdr:row>
      <xdr:rowOff>168656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39133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21336</xdr:rowOff>
    </xdr:from>
    <xdr:to>
      <xdr:col>20</xdr:col>
      <xdr:colOff>38100</xdr:colOff>
      <xdr:row>38</xdr:row>
      <xdr:rowOff>122936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107713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22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3048</xdr:rowOff>
    </xdr:from>
    <xdr:to>
      <xdr:col>15</xdr:col>
      <xdr:colOff>149225</xdr:colOff>
      <xdr:row>38</xdr:row>
      <xdr:rowOff>104648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89425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3048</xdr:rowOff>
    </xdr:from>
    <xdr:to>
      <xdr:col>11</xdr:col>
      <xdr:colOff>60325</xdr:colOff>
      <xdr:row>38</xdr:row>
      <xdr:rowOff>104648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89425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71628</xdr:rowOff>
    </xdr:from>
    <xdr:to>
      <xdr:col>6</xdr:col>
      <xdr:colOff>171450</xdr:colOff>
      <xdr:row>39</xdr:row>
      <xdr:rowOff>1778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158005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7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が、前年度と同程度の水準となっている要因として、電算システム更改による委託料の増である。今後も経常経費の増加が見込まれ、長期総合計画や公共施設の長寿命化計画など策定にかかる委託料については定期的な見直しが必要となってくる。全ての委託内容を精査し、職員で対応できる業務については委託しないなど、経常経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100330</xdr:rowOff>
    </xdr:from>
    <xdr:to>
      <xdr:col>82</xdr:col>
      <xdr:colOff>107950</xdr:colOff>
      <xdr:row>15</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672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62230</xdr:rowOff>
    </xdr:from>
    <xdr:to>
      <xdr:col>78</xdr:col>
      <xdr:colOff>69850</xdr:colOff>
      <xdr:row>15</xdr:row>
      <xdr:rowOff>100330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6339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50800</xdr:rowOff>
    </xdr:from>
    <xdr:to>
      <xdr:col>73</xdr:col>
      <xdr:colOff>180975</xdr:colOff>
      <xdr:row>15</xdr:row>
      <xdr:rowOff>62230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6225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50800</xdr:rowOff>
    </xdr:from>
    <xdr:to>
      <xdr:col>69</xdr:col>
      <xdr:colOff>92075</xdr:colOff>
      <xdr:row>15</xdr:row>
      <xdr:rowOff>50800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622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49530</xdr:rowOff>
    </xdr:from>
    <xdr:to>
      <xdr:col>82</xdr:col>
      <xdr:colOff>158750</xdr:colOff>
      <xdr:row>15</xdr:row>
      <xdr:rowOff>151130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66057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49530</xdr:rowOff>
    </xdr:from>
    <xdr:to>
      <xdr:col>78</xdr:col>
      <xdr:colOff>120650</xdr:colOff>
      <xdr:row>15</xdr:row>
      <xdr:rowOff>151130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161307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390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11430</xdr:rowOff>
    </xdr:from>
    <xdr:to>
      <xdr:col>74</xdr:col>
      <xdr:colOff>31750</xdr:colOff>
      <xdr:row>15</xdr:row>
      <xdr:rowOff>113030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5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123207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35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0</xdr:rowOff>
    </xdr:from>
    <xdr:to>
      <xdr:col>69</xdr:col>
      <xdr:colOff>142875</xdr:colOff>
      <xdr:row>15</xdr:row>
      <xdr:rowOff>101600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57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111777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34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0</xdr:rowOff>
    </xdr:from>
    <xdr:to>
      <xdr:col>65</xdr:col>
      <xdr:colOff>53975</xdr:colOff>
      <xdr:row>15</xdr:row>
      <xdr:rowOff>101600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57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111777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34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ポイント、愛媛県平均と比較すると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人口減少に歯止めがかからず少子高齢化はますます進行し、社会保障経費は今後も増加していくことが予想される。法令を遵守しつつ、適正な給付・審査等により財政を圧迫しないよう努める必要があ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69850</xdr:rowOff>
    </xdr:from>
    <xdr:to>
      <xdr:col>24</xdr:col>
      <xdr:colOff>25400</xdr:colOff>
      <xdr:row>54</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3281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69850</xdr:rowOff>
    </xdr:from>
    <xdr:to>
      <xdr:col>19</xdr:col>
      <xdr:colOff>187325</xdr:colOff>
      <xdr:row>54</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3281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31750</xdr:rowOff>
    </xdr:from>
    <xdr:to>
      <xdr:col>15</xdr:col>
      <xdr:colOff>98425</xdr:colOff>
      <xdr:row>54</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2900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31750</xdr:rowOff>
    </xdr:from>
    <xdr:to>
      <xdr:col>11</xdr:col>
      <xdr:colOff>9525</xdr:colOff>
      <xdr:row>55</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2900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57150</xdr:rowOff>
    </xdr:from>
    <xdr:to>
      <xdr:col>24</xdr:col>
      <xdr:colOff>76200</xdr:colOff>
      <xdr:row>54</xdr:row>
      <xdr:rowOff>158750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73677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19050</xdr:rowOff>
    </xdr:from>
    <xdr:to>
      <xdr:col>20</xdr:col>
      <xdr:colOff>38100</xdr:colOff>
      <xdr:row>54</xdr:row>
      <xdr:rowOff>120650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130827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04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19050</xdr:rowOff>
    </xdr:from>
    <xdr:to>
      <xdr:col>15</xdr:col>
      <xdr:colOff>149225</xdr:colOff>
      <xdr:row>54</xdr:row>
      <xdr:rowOff>120650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130827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152400</xdr:rowOff>
    </xdr:from>
    <xdr:to>
      <xdr:col>11</xdr:col>
      <xdr:colOff>60325</xdr:colOff>
      <xdr:row>54</xdr:row>
      <xdr:rowOff>82550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92727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ポイント、全国平均と比較すると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ポイント下回っている。公営企業については「経営戦略計画」をそれぞれ策定し、健全な運営に努めている。また「繰出基準」を遵守し、農業集落排水・浄化槽整備事業については令和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年度より公営企業会計へ移行し、施設の適正な維持管理に努める。また、簡易水道事業については上水道事業への統合により繰出金を削減しており、普通会計の負担額を減らすよう努めている。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31750</xdr:rowOff>
    </xdr:from>
    <xdr:to>
      <xdr:col>82</xdr:col>
      <xdr:colOff>107950</xdr:colOff>
      <xdr:row>57</xdr:row>
      <xdr:rowOff>54610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8044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13987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786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54610</xdr:rowOff>
    </xdr:from>
    <xdr:to>
      <xdr:col>78</xdr:col>
      <xdr:colOff>69850</xdr:colOff>
      <xdr:row>57</xdr:row>
      <xdr:rowOff>92710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98272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62230</xdr:rowOff>
    </xdr:from>
    <xdr:to>
      <xdr:col>73</xdr:col>
      <xdr:colOff>180975</xdr:colOff>
      <xdr:row>57</xdr:row>
      <xdr:rowOff>92710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98348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62230</xdr:rowOff>
    </xdr:from>
    <xdr:to>
      <xdr:col>69</xdr:col>
      <xdr:colOff>92075</xdr:colOff>
      <xdr:row>57</xdr:row>
      <xdr:rowOff>146050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98348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152400</xdr:rowOff>
    </xdr:from>
    <xdr:to>
      <xdr:col>82</xdr:col>
      <xdr:colOff>158750</xdr:colOff>
      <xdr:row>57</xdr:row>
      <xdr:rowOff>82550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168927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3810</xdr:rowOff>
    </xdr:from>
    <xdr:to>
      <xdr:col>78</xdr:col>
      <xdr:colOff>120650</xdr:colOff>
      <xdr:row>57</xdr:row>
      <xdr:rowOff>105410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115587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545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41910</xdr:rowOff>
    </xdr:from>
    <xdr:to>
      <xdr:col>74</xdr:col>
      <xdr:colOff>31750</xdr:colOff>
      <xdr:row>57</xdr:row>
      <xdr:rowOff>143510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153687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11430</xdr:rowOff>
    </xdr:from>
    <xdr:to>
      <xdr:col>69</xdr:col>
      <xdr:colOff>142875</xdr:colOff>
      <xdr:row>57</xdr:row>
      <xdr:rowOff>113030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123207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ポイント上昇している要因として、地方創生臨時交付金を活用した定額減税不足額給付金等の増によるものである。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今後も町単独補助金については、交付の妥当性、必要性の低いものは見直しや廃止を検討していく。</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17272</xdr:rowOff>
    </xdr:from>
    <xdr:to>
      <xdr:col>82</xdr:col>
      <xdr:colOff>107950</xdr:colOff>
      <xdr:row>38</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53237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17272</xdr:rowOff>
    </xdr:from>
    <xdr:to>
      <xdr:col>78</xdr:col>
      <xdr:colOff>69850</xdr:colOff>
      <xdr:row>38</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782800" y="65323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152146</xdr:rowOff>
    </xdr:from>
    <xdr:to>
      <xdr:col>73</xdr:col>
      <xdr:colOff>180975</xdr:colOff>
      <xdr:row>38</xdr:row>
      <xdr:rowOff>21844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4957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152146</xdr:rowOff>
    </xdr:from>
    <xdr:to>
      <xdr:col>69</xdr:col>
      <xdr:colOff>92075</xdr:colOff>
      <xdr:row>38</xdr:row>
      <xdr:rowOff>53848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49579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160782</xdr:rowOff>
    </xdr:from>
    <xdr:to>
      <xdr:col>82</xdr:col>
      <xdr:colOff>158750</xdr:colOff>
      <xdr:row>38</xdr:row>
      <xdr:rowOff>90932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132859</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137922</xdr:rowOff>
    </xdr:from>
    <xdr:to>
      <xdr:col>78</xdr:col>
      <xdr:colOff>120650</xdr:colOff>
      <xdr:row>38</xdr:row>
      <xdr:rowOff>68072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52849</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567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142494</xdr:rowOff>
    </xdr:from>
    <xdr:to>
      <xdr:col>74</xdr:col>
      <xdr:colOff>31750</xdr:colOff>
      <xdr:row>38</xdr:row>
      <xdr:rowOff>72644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57421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101346</xdr:rowOff>
    </xdr:from>
    <xdr:to>
      <xdr:col>69</xdr:col>
      <xdr:colOff>142875</xdr:colOff>
      <xdr:row>38</xdr:row>
      <xdr:rowOff>31496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16273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3048</xdr:rowOff>
    </xdr:from>
    <xdr:to>
      <xdr:col>65</xdr:col>
      <xdr:colOff>53975</xdr:colOff>
      <xdr:row>38</xdr:row>
      <xdr:rowOff>104648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89425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ポイント低下している。令和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年度より広見中学校改築、保育所統合施設の建設などの大規模事業を実施しており、財源を地方債としていることから、今後元金償還開始により増加する見込みである。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35561</xdr:rowOff>
    </xdr:from>
    <xdr:to>
      <xdr:col>24</xdr:col>
      <xdr:colOff>25400</xdr:colOff>
      <xdr:row>77</xdr:row>
      <xdr:rowOff>43180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23721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12700</xdr:rowOff>
    </xdr:from>
    <xdr:to>
      <xdr:col>19</xdr:col>
      <xdr:colOff>187325</xdr:colOff>
      <xdr:row>77</xdr:row>
      <xdr:rowOff>43180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2143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146050</xdr:rowOff>
    </xdr:from>
    <xdr:to>
      <xdr:col>15</xdr:col>
      <xdr:colOff>98425</xdr:colOff>
      <xdr:row>77</xdr:row>
      <xdr:rowOff>12700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176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92711</xdr:rowOff>
    </xdr:from>
    <xdr:to>
      <xdr:col>11</xdr:col>
      <xdr:colOff>9525</xdr:colOff>
      <xdr:row>76</xdr:row>
      <xdr:rowOff>146050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1320800" y="1312291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156211</xdr:rowOff>
    </xdr:from>
    <xdr:to>
      <xdr:col>24</xdr:col>
      <xdr:colOff>76200</xdr:colOff>
      <xdr:row>77</xdr:row>
      <xdr:rowOff>86361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128288</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163830</xdr:rowOff>
    </xdr:from>
    <xdr:to>
      <xdr:col>20</xdr:col>
      <xdr:colOff>38100</xdr:colOff>
      <xdr:row>77</xdr:row>
      <xdr:rowOff>93980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19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78757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280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133350</xdr:rowOff>
    </xdr:from>
    <xdr:to>
      <xdr:col>15</xdr:col>
      <xdr:colOff>149225</xdr:colOff>
      <xdr:row>77</xdr:row>
      <xdr:rowOff>63500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48277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95250</xdr:rowOff>
    </xdr:from>
    <xdr:to>
      <xdr:col>11</xdr:col>
      <xdr:colOff>60325</xdr:colOff>
      <xdr:row>77</xdr:row>
      <xdr:rowOff>25400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類似団体平均とほぼ同値となっている。比較すると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ポイント上回っているが、全国平均と比較すると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ポイント下回っている。地方交付税が歳入の約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割を占め、主な産業もない脆弱な当町であるが、必要最小限の経費で最大の効果が得られる事業を厳選し、住民サービスを低下させることなく質を高め、今後も経常的経費の削減に努めることはもちろんのこと、中長期的な視点で行財政運営の健全化に努める。</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119380</xdr:rowOff>
    </xdr:from>
    <xdr:to>
      <xdr:col>82</xdr:col>
      <xdr:colOff>107950</xdr:colOff>
      <xdr:row>78</xdr:row>
      <xdr:rowOff>1270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32103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88900</xdr:rowOff>
    </xdr:from>
    <xdr:to>
      <xdr:col>78</xdr:col>
      <xdr:colOff>69850</xdr:colOff>
      <xdr:row>77</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2905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20320</xdr:rowOff>
    </xdr:from>
    <xdr:to>
      <xdr:col>73</xdr:col>
      <xdr:colOff>180975</xdr:colOff>
      <xdr:row>77</xdr:row>
      <xdr:rowOff>88900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22197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20320</xdr:rowOff>
    </xdr:from>
    <xdr:to>
      <xdr:col>69</xdr:col>
      <xdr:colOff>92075</xdr:colOff>
      <xdr:row>78</xdr:row>
      <xdr:rowOff>43180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221970"/>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121920</xdr:rowOff>
    </xdr:from>
    <xdr:to>
      <xdr:col>82</xdr:col>
      <xdr:colOff>158750</xdr:colOff>
      <xdr:row>78</xdr:row>
      <xdr:rowOff>52070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93997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68580</xdr:rowOff>
    </xdr:from>
    <xdr:to>
      <xdr:col>78</xdr:col>
      <xdr:colOff>120650</xdr:colOff>
      <xdr:row>77</xdr:row>
      <xdr:rowOff>170180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154957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356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38100</xdr:rowOff>
    </xdr:from>
    <xdr:to>
      <xdr:col>74</xdr:col>
      <xdr:colOff>31750</xdr:colOff>
      <xdr:row>77</xdr:row>
      <xdr:rowOff>139700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140970</xdr:rowOff>
    </xdr:from>
    <xdr:to>
      <xdr:col>69</xdr:col>
      <xdr:colOff>142875</xdr:colOff>
      <xdr:row>77</xdr:row>
      <xdr:rowOff>71120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55897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163830</xdr:rowOff>
    </xdr:from>
    <xdr:to>
      <xdr:col>65</xdr:col>
      <xdr:colOff>53975</xdr:colOff>
      <xdr:row>78</xdr:row>
      <xdr:rowOff>93980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104157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13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110263</xdr:rowOff>
    </xdr:from>
    <xdr:to>
      <xdr:col>29</xdr:col>
      <xdr:colOff>127000</xdr:colOff>
      <xdr:row>16</xdr:row>
      <xdr:rowOff>44317</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729638"/>
          <a:ext cx="647700" cy="1055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49468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40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44317</xdr:rowOff>
    </xdr:from>
    <xdr:to>
      <xdr:col>26</xdr:col>
      <xdr:colOff>50800</xdr:colOff>
      <xdr:row>16</xdr:row>
      <xdr:rowOff>114697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835142"/>
          <a:ext cx="698500" cy="703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114697</xdr:rowOff>
    </xdr:from>
    <xdr:to>
      <xdr:col>22</xdr:col>
      <xdr:colOff>114300</xdr:colOff>
      <xdr:row>16</xdr:row>
      <xdr:rowOff>164807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2905522"/>
          <a:ext cx="698500" cy="501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164807</xdr:rowOff>
    </xdr:from>
    <xdr:to>
      <xdr:col>18</xdr:col>
      <xdr:colOff>177800</xdr:colOff>
      <xdr:row>17</xdr:row>
      <xdr:rowOff>63703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2955632"/>
          <a:ext cx="698500" cy="703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1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59463</xdr:rowOff>
    </xdr:from>
    <xdr:to>
      <xdr:col>29</xdr:col>
      <xdr:colOff>177800</xdr:colOff>
      <xdr:row>15</xdr:row>
      <xdr:rowOff>161063</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678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75990</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523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164967</xdr:rowOff>
    </xdr:from>
    <xdr:to>
      <xdr:col>26</xdr:col>
      <xdr:colOff>101600</xdr:colOff>
      <xdr:row>16</xdr:row>
      <xdr:rowOff>95117</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784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105294</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553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63897</xdr:rowOff>
    </xdr:from>
    <xdr:to>
      <xdr:col>22</xdr:col>
      <xdr:colOff>165100</xdr:colOff>
      <xdr:row>16</xdr:row>
      <xdr:rowOff>165497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8547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4224</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623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114007</xdr:rowOff>
    </xdr:from>
    <xdr:to>
      <xdr:col>19</xdr:col>
      <xdr:colOff>38100</xdr:colOff>
      <xdr:row>17</xdr:row>
      <xdr:rowOff>44157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9048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54334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673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12903</xdr:rowOff>
    </xdr:from>
    <xdr:to>
      <xdr:col>15</xdr:col>
      <xdr:colOff>101600</xdr:colOff>
      <xdr:row>17</xdr:row>
      <xdr:rowOff>114503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29751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124680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744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163855</xdr:rowOff>
    </xdr:from>
    <xdr:to>
      <xdr:col>29</xdr:col>
      <xdr:colOff>127000</xdr:colOff>
      <xdr:row>36</xdr:row>
      <xdr:rowOff>164071</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7117105"/>
          <a:ext cx="647700" cy="2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164071</xdr:rowOff>
    </xdr:from>
    <xdr:to>
      <xdr:col>26</xdr:col>
      <xdr:colOff>50800</xdr:colOff>
      <xdr:row>37</xdr:row>
      <xdr:rowOff>38519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117321"/>
          <a:ext cx="698500" cy="458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38519</xdr:rowOff>
    </xdr:from>
    <xdr:to>
      <xdr:col>22</xdr:col>
      <xdr:colOff>114300</xdr:colOff>
      <xdr:row>37</xdr:row>
      <xdr:rowOff>74028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163219"/>
          <a:ext cx="698500" cy="355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74028</xdr:rowOff>
    </xdr:from>
    <xdr:to>
      <xdr:col>18</xdr:col>
      <xdr:colOff>177800</xdr:colOff>
      <xdr:row>37</xdr:row>
      <xdr:rowOff>134620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198728"/>
          <a:ext cx="698500" cy="60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113055</xdr:rowOff>
    </xdr:from>
    <xdr:to>
      <xdr:col>29</xdr:col>
      <xdr:colOff>177800</xdr:colOff>
      <xdr:row>37</xdr:row>
      <xdr:rowOff>43205</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066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85132</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03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113271</xdr:rowOff>
    </xdr:from>
    <xdr:to>
      <xdr:col>26</xdr:col>
      <xdr:colOff>101600</xdr:colOff>
      <xdr:row>37</xdr:row>
      <xdr:rowOff>43421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0665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28198</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1528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159169</xdr:rowOff>
    </xdr:from>
    <xdr:to>
      <xdr:col>22</xdr:col>
      <xdr:colOff>165100</xdr:colOff>
      <xdr:row>37</xdr:row>
      <xdr:rowOff>89319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1124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74096</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19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23228</xdr:rowOff>
    </xdr:from>
    <xdr:to>
      <xdr:col>19</xdr:col>
      <xdr:colOff>38100</xdr:colOff>
      <xdr:row>37</xdr:row>
      <xdr:rowOff>124828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1479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109605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234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83820</xdr:rowOff>
    </xdr:from>
    <xdr:to>
      <xdr:col>15</xdr:col>
      <xdr:colOff>101600</xdr:colOff>
      <xdr:row>37</xdr:row>
      <xdr:rowOff>185420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208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170197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29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9,108
9,008
241.88
9,129,674
8,964,765
55,330
5,081,404
12,573,618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16561</xdr:rowOff>
    </xdr:from>
    <xdr:to>
      <xdr:col>24</xdr:col>
      <xdr:colOff>63500</xdr:colOff>
      <xdr:row>33</xdr:row>
      <xdr:rowOff>103490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674411"/>
          <a:ext cx="838200" cy="86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48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103490</xdr:rowOff>
    </xdr:from>
    <xdr:to>
      <xdr:col>19</xdr:col>
      <xdr:colOff>177800</xdr:colOff>
      <xdr:row>34</xdr:row>
      <xdr:rowOff>17871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761340"/>
          <a:ext cx="889000" cy="8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6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17871</xdr:rowOff>
    </xdr:from>
    <xdr:to>
      <xdr:col>15</xdr:col>
      <xdr:colOff>50800</xdr:colOff>
      <xdr:row>34</xdr:row>
      <xdr:rowOff>73101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847171"/>
          <a:ext cx="889000" cy="5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73101</xdr:rowOff>
    </xdr:from>
    <xdr:to>
      <xdr:col>10</xdr:col>
      <xdr:colOff>114300</xdr:colOff>
      <xdr:row>34</xdr:row>
      <xdr:rowOff>120917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02401"/>
          <a:ext cx="889000" cy="47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137629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137211</xdr:rowOff>
    </xdr:from>
    <xdr:to>
      <xdr:col>24</xdr:col>
      <xdr:colOff>114300</xdr:colOff>
      <xdr:row>33</xdr:row>
      <xdr:rowOff>67361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2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160088</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75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52690</xdr:rowOff>
    </xdr:from>
    <xdr:to>
      <xdr:col>20</xdr:col>
      <xdr:colOff>38100</xdr:colOff>
      <xdr:row>33</xdr:row>
      <xdr:rowOff>154290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1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170817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48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138521</xdr:rowOff>
    </xdr:from>
    <xdr:to>
      <xdr:col>15</xdr:col>
      <xdr:colOff>101600</xdr:colOff>
      <xdr:row>34</xdr:row>
      <xdr:rowOff>68671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79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85198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571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22301</xdr:rowOff>
    </xdr:from>
    <xdr:to>
      <xdr:col>10</xdr:col>
      <xdr:colOff>165100</xdr:colOff>
      <xdr:row>34</xdr:row>
      <xdr:rowOff>123901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5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140428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626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70117</xdr:rowOff>
    </xdr:from>
    <xdr:to>
      <xdr:col>6</xdr:col>
      <xdr:colOff>38100</xdr:colOff>
      <xdr:row>35</xdr:row>
      <xdr:rowOff>267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89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16794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674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83438</xdr:rowOff>
    </xdr:from>
    <xdr:to>
      <xdr:col>24</xdr:col>
      <xdr:colOff>63500</xdr:colOff>
      <xdr:row>58</xdr:row>
      <xdr:rowOff>88778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27538"/>
          <a:ext cx="838200" cy="5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88778</xdr:rowOff>
    </xdr:from>
    <xdr:to>
      <xdr:col>19</xdr:col>
      <xdr:colOff>177800</xdr:colOff>
      <xdr:row>58</xdr:row>
      <xdr:rowOff>93086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32878"/>
          <a:ext cx="889000" cy="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93086</xdr:rowOff>
    </xdr:from>
    <xdr:to>
      <xdr:col>15</xdr:col>
      <xdr:colOff>50800</xdr:colOff>
      <xdr:row>58</xdr:row>
      <xdr:rowOff>95250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37186"/>
          <a:ext cx="889000" cy="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91857</xdr:rowOff>
    </xdr:from>
    <xdr:to>
      <xdr:col>10</xdr:col>
      <xdr:colOff>114300</xdr:colOff>
      <xdr:row>58</xdr:row>
      <xdr:rowOff>95250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10035957"/>
          <a:ext cx="889000" cy="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32638</xdr:rowOff>
    </xdr:from>
    <xdr:to>
      <xdr:col>24</xdr:col>
      <xdr:colOff>114300</xdr:colOff>
      <xdr:row>58</xdr:row>
      <xdr:rowOff>134238</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7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37978</xdr:rowOff>
    </xdr:from>
    <xdr:to>
      <xdr:col>20</xdr:col>
      <xdr:colOff>38100</xdr:colOff>
      <xdr:row>58</xdr:row>
      <xdr:rowOff>139578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82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130705</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10074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42286</xdr:rowOff>
    </xdr:from>
    <xdr:to>
      <xdr:col>15</xdr:col>
      <xdr:colOff>101600</xdr:colOff>
      <xdr:row>58</xdr:row>
      <xdr:rowOff>143886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8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135013</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79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44450</xdr:rowOff>
    </xdr:from>
    <xdr:to>
      <xdr:col>10</xdr:col>
      <xdr:colOff>165100</xdr:colOff>
      <xdr:row>58</xdr:row>
      <xdr:rowOff>146050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137177</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081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41057</xdr:rowOff>
    </xdr:from>
    <xdr:to>
      <xdr:col>6</xdr:col>
      <xdr:colOff>38100</xdr:colOff>
      <xdr:row>58</xdr:row>
      <xdr:rowOff>142657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8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133784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10077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164161</xdr:rowOff>
    </xdr:from>
    <xdr:to>
      <xdr:col>24</xdr:col>
      <xdr:colOff>63500</xdr:colOff>
      <xdr:row>79</xdr:row>
      <xdr:rowOff>11131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537261"/>
          <a:ext cx="838200" cy="1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153282</xdr:rowOff>
    </xdr:from>
    <xdr:to>
      <xdr:col>19</xdr:col>
      <xdr:colOff>177800</xdr:colOff>
      <xdr:row>79</xdr:row>
      <xdr:rowOff>11131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526382"/>
          <a:ext cx="889000" cy="29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153282</xdr:rowOff>
    </xdr:from>
    <xdr:to>
      <xdr:col>15</xdr:col>
      <xdr:colOff>50800</xdr:colOff>
      <xdr:row>79</xdr:row>
      <xdr:rowOff>978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526382"/>
          <a:ext cx="889000" cy="1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978</xdr:rowOff>
    </xdr:from>
    <xdr:to>
      <xdr:col>10</xdr:col>
      <xdr:colOff>114300</xdr:colOff>
      <xdr:row>79</xdr:row>
      <xdr:rowOff>24067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545528"/>
          <a:ext cx="889000" cy="2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113361</xdr:rowOff>
    </xdr:from>
    <xdr:to>
      <xdr:col>24</xdr:col>
      <xdr:colOff>114300</xdr:colOff>
      <xdr:row>79</xdr:row>
      <xdr:rowOff>43511</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28288</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40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131781</xdr:rowOff>
    </xdr:from>
    <xdr:to>
      <xdr:col>20</xdr:col>
      <xdr:colOff>38100</xdr:colOff>
      <xdr:row>79</xdr:row>
      <xdr:rowOff>61931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50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53058</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97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102482</xdr:rowOff>
    </xdr:from>
    <xdr:to>
      <xdr:col>15</xdr:col>
      <xdr:colOff>101600</xdr:colOff>
      <xdr:row>79</xdr:row>
      <xdr:rowOff>32632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7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23759</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6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121628</xdr:rowOff>
    </xdr:from>
    <xdr:to>
      <xdr:col>10</xdr:col>
      <xdr:colOff>165100</xdr:colOff>
      <xdr:row>79</xdr:row>
      <xdr:rowOff>51778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9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42905</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87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144717</xdr:rowOff>
    </xdr:from>
    <xdr:to>
      <xdr:col>6</xdr:col>
      <xdr:colOff>38100</xdr:colOff>
      <xdr:row>79</xdr:row>
      <xdr:rowOff>74867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51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65994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61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124986</xdr:rowOff>
    </xdr:from>
    <xdr:to>
      <xdr:col>24</xdr:col>
      <xdr:colOff>63500</xdr:colOff>
      <xdr:row>98</xdr:row>
      <xdr:rowOff>40030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755636"/>
          <a:ext cx="838200" cy="86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124986</xdr:rowOff>
    </xdr:from>
    <xdr:to>
      <xdr:col>19</xdr:col>
      <xdr:colOff>177800</xdr:colOff>
      <xdr:row>98</xdr:row>
      <xdr:rowOff>66639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755636"/>
          <a:ext cx="889000" cy="11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111368</xdr:rowOff>
    </xdr:from>
    <xdr:to>
      <xdr:col>15</xdr:col>
      <xdr:colOff>50800</xdr:colOff>
      <xdr:row>98</xdr:row>
      <xdr:rowOff>66639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742018"/>
          <a:ext cx="889000" cy="12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111368</xdr:rowOff>
    </xdr:from>
    <xdr:to>
      <xdr:col>10</xdr:col>
      <xdr:colOff>114300</xdr:colOff>
      <xdr:row>98</xdr:row>
      <xdr:rowOff>153127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742018"/>
          <a:ext cx="889000" cy="213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129348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8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160680</xdr:rowOff>
    </xdr:from>
    <xdr:to>
      <xdr:col>24</xdr:col>
      <xdr:colOff>114300</xdr:colOff>
      <xdr:row>98</xdr:row>
      <xdr:rowOff>90830</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79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139107</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76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74186</xdr:rowOff>
    </xdr:from>
    <xdr:to>
      <xdr:col>20</xdr:col>
      <xdr:colOff>38100</xdr:colOff>
      <xdr:row>98</xdr:row>
      <xdr:rowOff>4336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70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166913</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79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15839</xdr:rowOff>
    </xdr:from>
    <xdr:to>
      <xdr:col>15</xdr:col>
      <xdr:colOff>101600</xdr:colOff>
      <xdr:row>98</xdr:row>
      <xdr:rowOff>117439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817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108566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91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60568</xdr:rowOff>
    </xdr:from>
    <xdr:to>
      <xdr:col>10</xdr:col>
      <xdr:colOff>165100</xdr:colOff>
      <xdr:row>97</xdr:row>
      <xdr:rowOff>162168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69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153295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7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102327</xdr:rowOff>
    </xdr:from>
    <xdr:to>
      <xdr:col>6</xdr:col>
      <xdr:colOff>38100</xdr:colOff>
      <xdr:row>99</xdr:row>
      <xdr:rowOff>32477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90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23604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99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160377</xdr:rowOff>
    </xdr:from>
    <xdr:to>
      <xdr:col>55</xdr:col>
      <xdr:colOff>0</xdr:colOff>
      <xdr:row>38</xdr:row>
      <xdr:rowOff>64384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504027"/>
          <a:ext cx="838200" cy="75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136492</xdr:rowOff>
    </xdr:from>
    <xdr:to>
      <xdr:col>50</xdr:col>
      <xdr:colOff>114300</xdr:colOff>
      <xdr:row>38</xdr:row>
      <xdr:rowOff>64384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80142"/>
          <a:ext cx="889000" cy="9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136492</xdr:rowOff>
    </xdr:from>
    <xdr:to>
      <xdr:col>45</xdr:col>
      <xdr:colOff>177800</xdr:colOff>
      <xdr:row>38</xdr:row>
      <xdr:rowOff>80576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80142"/>
          <a:ext cx="889000" cy="115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57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104332</xdr:rowOff>
    </xdr:from>
    <xdr:to>
      <xdr:col>41</xdr:col>
      <xdr:colOff>50800</xdr:colOff>
      <xdr:row>38</xdr:row>
      <xdr:rowOff>80576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05082"/>
          <a:ext cx="889000" cy="490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88434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6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109577</xdr:rowOff>
    </xdr:from>
    <xdr:to>
      <xdr:col>55</xdr:col>
      <xdr:colOff>50800</xdr:colOff>
      <xdr:row>38</xdr:row>
      <xdr:rowOff>39727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5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88004</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431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13584</xdr:rowOff>
    </xdr:from>
    <xdr:to>
      <xdr:col>50</xdr:col>
      <xdr:colOff>165100</xdr:colOff>
      <xdr:row>38</xdr:row>
      <xdr:rowOff>115184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52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106311</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621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85692</xdr:rowOff>
    </xdr:from>
    <xdr:to>
      <xdr:col>46</xdr:col>
      <xdr:colOff>38100</xdr:colOff>
      <xdr:row>38</xdr:row>
      <xdr:rowOff>15842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2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32369</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204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29776</xdr:rowOff>
    </xdr:from>
    <xdr:to>
      <xdr:col>41</xdr:col>
      <xdr:colOff>101600</xdr:colOff>
      <xdr:row>38</xdr:row>
      <xdr:rowOff>131376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54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122503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637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53532</xdr:rowOff>
    </xdr:from>
    <xdr:to>
      <xdr:col>36</xdr:col>
      <xdr:colOff>165100</xdr:colOff>
      <xdr:row>35</xdr:row>
      <xdr:rowOff>155132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5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209</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82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126857</xdr:rowOff>
    </xdr:from>
    <xdr:to>
      <xdr:col>55</xdr:col>
      <xdr:colOff>0</xdr:colOff>
      <xdr:row>58</xdr:row>
      <xdr:rowOff>36024</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899507"/>
          <a:ext cx="838200" cy="8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162775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935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126857</xdr:rowOff>
    </xdr:from>
    <xdr:to>
      <xdr:col>50</xdr:col>
      <xdr:colOff>114300</xdr:colOff>
      <xdr:row>57</xdr:row>
      <xdr:rowOff>135741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899507"/>
          <a:ext cx="889000" cy="8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106106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10050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135741</xdr:rowOff>
    </xdr:from>
    <xdr:to>
      <xdr:col>45</xdr:col>
      <xdr:colOff>177800</xdr:colOff>
      <xdr:row>58</xdr:row>
      <xdr:rowOff>72603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908391"/>
          <a:ext cx="889000" cy="108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114708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72603</xdr:rowOff>
    </xdr:from>
    <xdr:to>
      <xdr:col>41</xdr:col>
      <xdr:colOff>50800</xdr:colOff>
      <xdr:row>58</xdr:row>
      <xdr:rowOff>85353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10016703"/>
          <a:ext cx="889000" cy="1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156674</xdr:rowOff>
    </xdr:from>
    <xdr:to>
      <xdr:col>55</xdr:col>
      <xdr:colOff>50800</xdr:colOff>
      <xdr:row>58</xdr:row>
      <xdr:rowOff>86824</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2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116051</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17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76057</xdr:rowOff>
    </xdr:from>
    <xdr:to>
      <xdr:col>50</xdr:col>
      <xdr:colOff>165100</xdr:colOff>
      <xdr:row>58</xdr:row>
      <xdr:rowOff>6207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84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22734</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623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84941</xdr:rowOff>
    </xdr:from>
    <xdr:to>
      <xdr:col>46</xdr:col>
      <xdr:colOff>38100</xdr:colOff>
      <xdr:row>58</xdr:row>
      <xdr:rowOff>15091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85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31618</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632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21803</xdr:rowOff>
    </xdr:from>
    <xdr:to>
      <xdr:col>41</xdr:col>
      <xdr:colOff>101600</xdr:colOff>
      <xdr:row>58</xdr:row>
      <xdr:rowOff>123403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6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139930</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741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34553</xdr:rowOff>
    </xdr:from>
    <xdr:to>
      <xdr:col>36</xdr:col>
      <xdr:colOff>165100</xdr:colOff>
      <xdr:row>58</xdr:row>
      <xdr:rowOff>136153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7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127280</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1007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76448</xdr:rowOff>
    </xdr:from>
    <xdr:to>
      <xdr:col>55</xdr:col>
      <xdr:colOff>0</xdr:colOff>
      <xdr:row>78</xdr:row>
      <xdr:rowOff>103026</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449548"/>
          <a:ext cx="838200" cy="2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39448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412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66202</xdr:rowOff>
    </xdr:from>
    <xdr:to>
      <xdr:col>50</xdr:col>
      <xdr:colOff>114300</xdr:colOff>
      <xdr:row>78</xdr:row>
      <xdr:rowOff>76448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439302"/>
          <a:ext cx="889000" cy="1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153195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52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66202</xdr:rowOff>
    </xdr:from>
    <xdr:to>
      <xdr:col>45</xdr:col>
      <xdr:colOff>177800</xdr:colOff>
      <xdr:row>78</xdr:row>
      <xdr:rowOff>115680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439302"/>
          <a:ext cx="889000" cy="49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155973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52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115680</xdr:rowOff>
    </xdr:from>
    <xdr:to>
      <xdr:col>41</xdr:col>
      <xdr:colOff>50800</xdr:colOff>
      <xdr:row>78</xdr:row>
      <xdr:rowOff>125402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488780"/>
          <a:ext cx="889000" cy="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162518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53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52226</xdr:rowOff>
    </xdr:from>
    <xdr:to>
      <xdr:col>55</xdr:col>
      <xdr:colOff>50800</xdr:colOff>
      <xdr:row>78</xdr:row>
      <xdr:rowOff>153826</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2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11603</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13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25648</xdr:rowOff>
    </xdr:from>
    <xdr:to>
      <xdr:col>50</xdr:col>
      <xdr:colOff>165100</xdr:colOff>
      <xdr:row>78</xdr:row>
      <xdr:rowOff>127248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9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143775</xdr:rowOff>
    </xdr:from>
    <xdr:ext cx="59901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39795" y="13173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15402</xdr:rowOff>
    </xdr:from>
    <xdr:to>
      <xdr:col>46</xdr:col>
      <xdr:colOff>38100</xdr:colOff>
      <xdr:row>78</xdr:row>
      <xdr:rowOff>117002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8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133529</xdr:rowOff>
    </xdr:from>
    <xdr:ext cx="59901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50795" y="1316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64880</xdr:rowOff>
    </xdr:from>
    <xdr:to>
      <xdr:col>41</xdr:col>
      <xdr:colOff>101600</xdr:colOff>
      <xdr:row>78</xdr:row>
      <xdr:rowOff>166480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3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11557</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21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74602</xdr:rowOff>
    </xdr:from>
    <xdr:to>
      <xdr:col>36</xdr:col>
      <xdr:colOff>165100</xdr:colOff>
      <xdr:row>79</xdr:row>
      <xdr:rowOff>4752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4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167329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54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83384</xdr:rowOff>
    </xdr:from>
    <xdr:to>
      <xdr:col>55</xdr:col>
      <xdr:colOff>0</xdr:colOff>
      <xdr:row>97</xdr:row>
      <xdr:rowOff>3896</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371134"/>
          <a:ext cx="838200" cy="26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83384</xdr:rowOff>
    </xdr:from>
    <xdr:to>
      <xdr:col>50</xdr:col>
      <xdr:colOff>114300</xdr:colOff>
      <xdr:row>95</xdr:row>
      <xdr:rowOff>164223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371134"/>
          <a:ext cx="889000" cy="80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164223</xdr:rowOff>
    </xdr:from>
    <xdr:to>
      <xdr:col>45</xdr:col>
      <xdr:colOff>177800</xdr:colOff>
      <xdr:row>97</xdr:row>
      <xdr:rowOff>171180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451973"/>
          <a:ext cx="889000" cy="34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135973</xdr:rowOff>
    </xdr:from>
    <xdr:to>
      <xdr:col>41</xdr:col>
      <xdr:colOff>50800</xdr:colOff>
      <xdr:row>97</xdr:row>
      <xdr:rowOff>171180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766623"/>
          <a:ext cx="889000" cy="3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1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124546</xdr:rowOff>
    </xdr:from>
    <xdr:to>
      <xdr:col>55</xdr:col>
      <xdr:colOff>50800</xdr:colOff>
      <xdr:row>97</xdr:row>
      <xdr:rowOff>54696</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58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147423</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435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32584</xdr:rowOff>
    </xdr:from>
    <xdr:to>
      <xdr:col>50</xdr:col>
      <xdr:colOff>165100</xdr:colOff>
      <xdr:row>95</xdr:row>
      <xdr:rowOff>134184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32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150711</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39795" y="1609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113423</xdr:rowOff>
    </xdr:from>
    <xdr:to>
      <xdr:col>46</xdr:col>
      <xdr:colOff>38100</xdr:colOff>
      <xdr:row>96</xdr:row>
      <xdr:rowOff>43573</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40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60100</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50795" y="16176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120380</xdr:rowOff>
    </xdr:from>
    <xdr:to>
      <xdr:col>41</xdr:col>
      <xdr:colOff>101600</xdr:colOff>
      <xdr:row>98</xdr:row>
      <xdr:rowOff>50530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5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41657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4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85173</xdr:rowOff>
    </xdr:from>
    <xdr:to>
      <xdr:col>36</xdr:col>
      <xdr:colOff>165100</xdr:colOff>
      <xdr:row>98</xdr:row>
      <xdr:rowOff>15323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1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31850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91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112081</xdr:rowOff>
    </xdr:from>
    <xdr:to>
      <xdr:col>85</xdr:col>
      <xdr:colOff>127000</xdr:colOff>
      <xdr:row>38</xdr:row>
      <xdr:rowOff>116625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27181"/>
          <a:ext cx="838200" cy="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115542</xdr:rowOff>
    </xdr:from>
    <xdr:to>
      <xdr:col>81</xdr:col>
      <xdr:colOff>50800</xdr:colOff>
      <xdr:row>38</xdr:row>
      <xdr:rowOff>116625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30642"/>
          <a:ext cx="889000" cy="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59745</xdr:rowOff>
    </xdr:from>
    <xdr:to>
      <xdr:col>76</xdr:col>
      <xdr:colOff>114300</xdr:colOff>
      <xdr:row>38</xdr:row>
      <xdr:rowOff>115542</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403395"/>
          <a:ext cx="889000" cy="22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52782</xdr:rowOff>
    </xdr:from>
    <xdr:to>
      <xdr:col>71</xdr:col>
      <xdr:colOff>177800</xdr:colOff>
      <xdr:row>37</xdr:row>
      <xdr:rowOff>59745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396432"/>
          <a:ext cx="889000" cy="6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135509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65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121455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63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61281</xdr:rowOff>
    </xdr:from>
    <xdr:to>
      <xdr:col>85</xdr:col>
      <xdr:colOff>177800</xdr:colOff>
      <xdr:row>38</xdr:row>
      <xdr:rowOff>162881</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7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65825</xdr:rowOff>
    </xdr:from>
    <xdr:to>
      <xdr:col>81</xdr:col>
      <xdr:colOff>101600</xdr:colOff>
      <xdr:row>38</xdr:row>
      <xdr:rowOff>167425</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8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158552</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73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64742</xdr:rowOff>
    </xdr:from>
    <xdr:to>
      <xdr:col>76</xdr:col>
      <xdr:colOff>165100</xdr:colOff>
      <xdr:row>38</xdr:row>
      <xdr:rowOff>166342</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7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157469</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72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8945</xdr:rowOff>
    </xdr:from>
    <xdr:to>
      <xdr:col>72</xdr:col>
      <xdr:colOff>38100</xdr:colOff>
      <xdr:row>37</xdr:row>
      <xdr:rowOff>110545</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35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127072</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36111" y="612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1982</xdr:rowOff>
    </xdr:from>
    <xdr:to>
      <xdr:col>67</xdr:col>
      <xdr:colOff>101600</xdr:colOff>
      <xdr:row>37</xdr:row>
      <xdr:rowOff>103582</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34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120109</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47111" y="612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53012</xdr:rowOff>
    </xdr:from>
    <xdr:to>
      <xdr:col>85</xdr:col>
      <xdr:colOff>127000</xdr:colOff>
      <xdr:row>77</xdr:row>
      <xdr:rowOff>69948</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254662"/>
          <a:ext cx="838200" cy="1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26012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227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69948</xdr:rowOff>
    </xdr:from>
    <xdr:to>
      <xdr:col>81</xdr:col>
      <xdr:colOff>50800</xdr:colOff>
      <xdr:row>77</xdr:row>
      <xdr:rowOff>83975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271598"/>
          <a:ext cx="889000" cy="1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83975</xdr:rowOff>
    </xdr:from>
    <xdr:to>
      <xdr:col>76</xdr:col>
      <xdr:colOff>114300</xdr:colOff>
      <xdr:row>77</xdr:row>
      <xdr:rowOff>89813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285625"/>
          <a:ext cx="889000" cy="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89813</xdr:rowOff>
    </xdr:from>
    <xdr:to>
      <xdr:col>71</xdr:col>
      <xdr:colOff>177800</xdr:colOff>
      <xdr:row>77</xdr:row>
      <xdr:rowOff>129521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291463"/>
          <a:ext cx="889000" cy="3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3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38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2212</xdr:rowOff>
    </xdr:from>
    <xdr:to>
      <xdr:col>85</xdr:col>
      <xdr:colOff>177800</xdr:colOff>
      <xdr:row>77</xdr:row>
      <xdr:rowOff>103812</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0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25089</xdr:rowOff>
    </xdr:from>
    <xdr:ext cx="599010"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055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19148</xdr:rowOff>
    </xdr:from>
    <xdr:to>
      <xdr:col>81</xdr:col>
      <xdr:colOff>101600</xdr:colOff>
      <xdr:row>77</xdr:row>
      <xdr:rowOff>120748</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2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137275</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2996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33175</xdr:rowOff>
    </xdr:from>
    <xdr:to>
      <xdr:col>76</xdr:col>
      <xdr:colOff>165100</xdr:colOff>
      <xdr:row>77</xdr:row>
      <xdr:rowOff>134775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3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151302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01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39013</xdr:rowOff>
    </xdr:from>
    <xdr:to>
      <xdr:col>72</xdr:col>
      <xdr:colOff>38100</xdr:colOff>
      <xdr:row>77</xdr:row>
      <xdr:rowOff>140613</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24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157140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01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78721</xdr:rowOff>
    </xdr:from>
    <xdr:to>
      <xdr:col>67</xdr:col>
      <xdr:colOff>101600</xdr:colOff>
      <xdr:row>78</xdr:row>
      <xdr:rowOff>8871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8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25398</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055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10880</xdr:rowOff>
    </xdr:from>
    <xdr:to>
      <xdr:col>85</xdr:col>
      <xdr:colOff>127000</xdr:colOff>
      <xdr:row>99</xdr:row>
      <xdr:rowOff>40184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984430"/>
          <a:ext cx="838200" cy="2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106435</xdr:rowOff>
    </xdr:from>
    <xdr:to>
      <xdr:col>81</xdr:col>
      <xdr:colOff>50800</xdr:colOff>
      <xdr:row>99</xdr:row>
      <xdr:rowOff>10880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908535"/>
          <a:ext cx="889000" cy="75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106435</xdr:rowOff>
    </xdr:from>
    <xdr:to>
      <xdr:col>76</xdr:col>
      <xdr:colOff>114300</xdr:colOff>
      <xdr:row>98</xdr:row>
      <xdr:rowOff>119574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908535"/>
          <a:ext cx="889000" cy="13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119574</xdr:rowOff>
    </xdr:from>
    <xdr:to>
      <xdr:col>71</xdr:col>
      <xdr:colOff>177800</xdr:colOff>
      <xdr:row>99</xdr:row>
      <xdr:rowOff>32040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921674"/>
          <a:ext cx="889000" cy="8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160834</xdr:rowOff>
    </xdr:from>
    <xdr:to>
      <xdr:col>85</xdr:col>
      <xdr:colOff>177800</xdr:colOff>
      <xdr:row>99</xdr:row>
      <xdr:rowOff>90984</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96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75761</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7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131530</xdr:rowOff>
    </xdr:from>
    <xdr:to>
      <xdr:col>81</xdr:col>
      <xdr:colOff>101600</xdr:colOff>
      <xdr:row>99</xdr:row>
      <xdr:rowOff>61680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93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52807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7026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55635</xdr:rowOff>
    </xdr:from>
    <xdr:to>
      <xdr:col>76</xdr:col>
      <xdr:colOff>165100</xdr:colOff>
      <xdr:row>98</xdr:row>
      <xdr:rowOff>157235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5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148362</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95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68774</xdr:rowOff>
    </xdr:from>
    <xdr:to>
      <xdr:col>72</xdr:col>
      <xdr:colOff>38100</xdr:colOff>
      <xdr:row>98</xdr:row>
      <xdr:rowOff>170374</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7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161501</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963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152690</xdr:rowOff>
    </xdr:from>
    <xdr:to>
      <xdr:col>67</xdr:col>
      <xdr:colOff>101600</xdr:colOff>
      <xdr:row>99</xdr:row>
      <xdr:rowOff>82840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5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73967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47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62891</xdr:rowOff>
    </xdr:from>
    <xdr:to>
      <xdr:col>116</xdr:col>
      <xdr:colOff>63500</xdr:colOff>
      <xdr:row>58</xdr:row>
      <xdr:rowOff>72972</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10006991"/>
          <a:ext cx="838200" cy="1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72972</xdr:rowOff>
    </xdr:from>
    <xdr:to>
      <xdr:col>111</xdr:col>
      <xdr:colOff>177800</xdr:colOff>
      <xdr:row>58</xdr:row>
      <xdr:rowOff>96197</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10017072"/>
          <a:ext cx="889000" cy="2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96197</xdr:rowOff>
    </xdr:from>
    <xdr:to>
      <xdr:col>107</xdr:col>
      <xdr:colOff>50800</xdr:colOff>
      <xdr:row>58</xdr:row>
      <xdr:rowOff>100267</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040297"/>
          <a:ext cx="889000" cy="4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100267</xdr:rowOff>
    </xdr:from>
    <xdr:to>
      <xdr:col>102</xdr:col>
      <xdr:colOff>114300</xdr:colOff>
      <xdr:row>58</xdr:row>
      <xdr:rowOff>116634</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10044367"/>
          <a:ext cx="889000" cy="1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12091</xdr:rowOff>
    </xdr:from>
    <xdr:to>
      <xdr:col>116</xdr:col>
      <xdr:colOff>114300</xdr:colOff>
      <xdr:row>58</xdr:row>
      <xdr:rowOff>113691</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95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153533</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26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22172</xdr:rowOff>
    </xdr:from>
    <xdr:to>
      <xdr:col>112</xdr:col>
      <xdr:colOff>38100</xdr:colOff>
      <xdr:row>58</xdr:row>
      <xdr:rowOff>123772</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96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114899</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58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45397</xdr:rowOff>
    </xdr:from>
    <xdr:to>
      <xdr:col>107</xdr:col>
      <xdr:colOff>101600</xdr:colOff>
      <xdr:row>58</xdr:row>
      <xdr:rowOff>146997</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98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138124</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1008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49467</xdr:rowOff>
    </xdr:from>
    <xdr:to>
      <xdr:col>102</xdr:col>
      <xdr:colOff>165100</xdr:colOff>
      <xdr:row>58</xdr:row>
      <xdr:rowOff>151067</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99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142194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10086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65834</xdr:rowOff>
    </xdr:from>
    <xdr:to>
      <xdr:col>98</xdr:col>
      <xdr:colOff>38100</xdr:colOff>
      <xdr:row>58</xdr:row>
      <xdr:rowOff>167434</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0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158561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10102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137610</xdr:rowOff>
    </xdr:from>
    <xdr:to>
      <xdr:col>116</xdr:col>
      <xdr:colOff>63500</xdr:colOff>
      <xdr:row>75</xdr:row>
      <xdr:rowOff>2197</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824910"/>
          <a:ext cx="838200" cy="3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145921</xdr:rowOff>
    </xdr:from>
    <xdr:to>
      <xdr:col>111</xdr:col>
      <xdr:colOff>177800</xdr:colOff>
      <xdr:row>75</xdr:row>
      <xdr:rowOff>2197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0434300" y="12833221"/>
          <a:ext cx="889000" cy="2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145921</xdr:rowOff>
    </xdr:from>
    <xdr:to>
      <xdr:col>107</xdr:col>
      <xdr:colOff>50800</xdr:colOff>
      <xdr:row>74</xdr:row>
      <xdr:rowOff>165173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833221"/>
          <a:ext cx="889000" cy="1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118342</xdr:rowOff>
    </xdr:from>
    <xdr:to>
      <xdr:col>102</xdr:col>
      <xdr:colOff>114300</xdr:colOff>
      <xdr:row>74</xdr:row>
      <xdr:rowOff>165173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805642"/>
          <a:ext cx="889000" cy="4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86810</xdr:rowOff>
    </xdr:from>
    <xdr:to>
      <xdr:col>116</xdr:col>
      <xdr:colOff>114300</xdr:colOff>
      <xdr:row>75</xdr:row>
      <xdr:rowOff>16960</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77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109687</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625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122847</xdr:rowOff>
    </xdr:from>
    <xdr:to>
      <xdr:col>112</xdr:col>
      <xdr:colOff>38100</xdr:colOff>
      <xdr:row>75</xdr:row>
      <xdr:rowOff>52997</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81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44124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902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95121</xdr:rowOff>
    </xdr:from>
    <xdr:to>
      <xdr:col>107</xdr:col>
      <xdr:colOff>101600</xdr:colOff>
      <xdr:row>75</xdr:row>
      <xdr:rowOff>25271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78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16398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875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114373</xdr:rowOff>
    </xdr:from>
    <xdr:to>
      <xdr:col>102</xdr:col>
      <xdr:colOff>165100</xdr:colOff>
      <xdr:row>75</xdr:row>
      <xdr:rowOff>44523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80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35650</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894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67542</xdr:rowOff>
    </xdr:from>
    <xdr:to>
      <xdr:col>98</xdr:col>
      <xdr:colOff>38100</xdr:colOff>
      <xdr:row>74</xdr:row>
      <xdr:rowOff>169142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75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160269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84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984,273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円と前年と比較して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141,743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円の減となっている。維持補修費は、主に防災行政無線設備修繕や小学校電気設備修繕により前年と比較して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55.3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％増となった。補助費等は、主に地方創生臨時交付金事業（定額減税不足額給付金など）により前年と比較して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％増となっている。積立金は、主に減債基金への積立が減少したことにより前年と比較して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33.3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％減となっている。普通建設事業費（うち更新整備）は、主に広見中学校建替事業、情報通信基盤整備事業（通信系・映像系光送出設備更新）などの完了により前年と比較して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46.2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％減となっている。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9,108
9,008
241.88
9,129,674
8,964,765
55,330
5,081,404
12,573,618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122809</xdr:rowOff>
    </xdr:from>
    <xdr:to>
      <xdr:col>24</xdr:col>
      <xdr:colOff>63500</xdr:colOff>
      <xdr:row>38</xdr:row>
      <xdr:rowOff>129032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637909"/>
          <a:ext cx="838200"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129032</xdr:rowOff>
    </xdr:from>
    <xdr:to>
      <xdr:col>19</xdr:col>
      <xdr:colOff>177800</xdr:colOff>
      <xdr:row>38</xdr:row>
      <xdr:rowOff>169926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644132"/>
          <a:ext cx="889000" cy="40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169926</xdr:rowOff>
    </xdr:from>
    <xdr:to>
      <xdr:col>15</xdr:col>
      <xdr:colOff>50800</xdr:colOff>
      <xdr:row>39</xdr:row>
      <xdr:rowOff>4445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685026"/>
          <a:ext cx="8890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4445</xdr:rowOff>
    </xdr:from>
    <xdr:to>
      <xdr:col>10</xdr:col>
      <xdr:colOff>114300</xdr:colOff>
      <xdr:row>39</xdr:row>
      <xdr:rowOff>9906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690995"/>
          <a:ext cx="8890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72009</xdr:rowOff>
    </xdr:from>
    <xdr:to>
      <xdr:col>24</xdr:col>
      <xdr:colOff>114300</xdr:colOff>
      <xdr:row>39</xdr:row>
      <xdr:rowOff>2159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58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50436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565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78232</xdr:rowOff>
    </xdr:from>
    <xdr:to>
      <xdr:col>20</xdr:col>
      <xdr:colOff>38100</xdr:colOff>
      <xdr:row>39</xdr:row>
      <xdr:rowOff>8382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9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170959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8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119126</xdr:rowOff>
    </xdr:from>
    <xdr:to>
      <xdr:col>15</xdr:col>
      <xdr:colOff>101600</xdr:colOff>
      <xdr:row>39</xdr:row>
      <xdr:rowOff>49276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3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40403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26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125095</xdr:rowOff>
    </xdr:from>
    <xdr:to>
      <xdr:col>10</xdr:col>
      <xdr:colOff>165100</xdr:colOff>
      <xdr:row>39</xdr:row>
      <xdr:rowOff>55245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64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46372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73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130556</xdr:rowOff>
    </xdr:from>
    <xdr:to>
      <xdr:col>6</xdr:col>
      <xdr:colOff>38100</xdr:colOff>
      <xdr:row>39</xdr:row>
      <xdr:rowOff>60706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64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51833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73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85696</xdr:rowOff>
    </xdr:from>
    <xdr:to>
      <xdr:col>24</xdr:col>
      <xdr:colOff>63500</xdr:colOff>
      <xdr:row>57</xdr:row>
      <xdr:rowOff>124400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58346"/>
          <a:ext cx="838200" cy="3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85696</xdr:rowOff>
    </xdr:from>
    <xdr:to>
      <xdr:col>19</xdr:col>
      <xdr:colOff>177800</xdr:colOff>
      <xdr:row>57</xdr:row>
      <xdr:rowOff>109484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58346"/>
          <a:ext cx="889000" cy="2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135862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0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109484</xdr:rowOff>
    </xdr:from>
    <xdr:to>
      <xdr:col>15</xdr:col>
      <xdr:colOff>50800</xdr:colOff>
      <xdr:row>57</xdr:row>
      <xdr:rowOff>168500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82134"/>
          <a:ext cx="889000" cy="5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49489</xdr:rowOff>
    </xdr:from>
    <xdr:to>
      <xdr:col>10</xdr:col>
      <xdr:colOff>114300</xdr:colOff>
      <xdr:row>57</xdr:row>
      <xdr:rowOff>168500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22139"/>
          <a:ext cx="889000" cy="11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73600</xdr:rowOff>
    </xdr:from>
    <xdr:to>
      <xdr:col>24</xdr:col>
      <xdr:colOff>114300</xdr:colOff>
      <xdr:row>58</xdr:row>
      <xdr:rowOff>3750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52027</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24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34896</xdr:rowOff>
    </xdr:from>
    <xdr:to>
      <xdr:col>20</xdr:col>
      <xdr:colOff>38100</xdr:colOff>
      <xdr:row>57</xdr:row>
      <xdr:rowOff>136496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07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153023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82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58684</xdr:rowOff>
    </xdr:from>
    <xdr:to>
      <xdr:col>15</xdr:col>
      <xdr:colOff>101600</xdr:colOff>
      <xdr:row>57</xdr:row>
      <xdr:rowOff>160284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3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151411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24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117700</xdr:rowOff>
    </xdr:from>
    <xdr:to>
      <xdr:col>10</xdr:col>
      <xdr:colOff>165100</xdr:colOff>
      <xdr:row>58</xdr:row>
      <xdr:rowOff>47850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38977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83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170139</xdr:rowOff>
    </xdr:from>
    <xdr:to>
      <xdr:col>6</xdr:col>
      <xdr:colOff>38100</xdr:colOff>
      <xdr:row>57</xdr:row>
      <xdr:rowOff>100289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7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91416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64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162496</xdr:rowOff>
    </xdr:from>
    <xdr:to>
      <xdr:col>24</xdr:col>
      <xdr:colOff>63500</xdr:colOff>
      <xdr:row>76</xdr:row>
      <xdr:rowOff>34465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21246"/>
          <a:ext cx="838200" cy="4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25602</xdr:rowOff>
    </xdr:from>
    <xdr:to>
      <xdr:col>19</xdr:col>
      <xdr:colOff>177800</xdr:colOff>
      <xdr:row>76</xdr:row>
      <xdr:rowOff>34465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2884352"/>
          <a:ext cx="889000" cy="18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25602</xdr:rowOff>
    </xdr:from>
    <xdr:to>
      <xdr:col>15</xdr:col>
      <xdr:colOff>50800</xdr:colOff>
      <xdr:row>76</xdr:row>
      <xdr:rowOff>144405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2884352"/>
          <a:ext cx="889000" cy="29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144405</xdr:rowOff>
    </xdr:from>
    <xdr:to>
      <xdr:col>10</xdr:col>
      <xdr:colOff>114300</xdr:colOff>
      <xdr:row>77</xdr:row>
      <xdr:rowOff>98659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74605"/>
          <a:ext cx="889000" cy="12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111696</xdr:rowOff>
    </xdr:from>
    <xdr:to>
      <xdr:col>24</xdr:col>
      <xdr:colOff>114300</xdr:colOff>
      <xdr:row>76</xdr:row>
      <xdr:rowOff>41846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7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134573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21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155115</xdr:rowOff>
    </xdr:from>
    <xdr:to>
      <xdr:col>20</xdr:col>
      <xdr:colOff>38100</xdr:colOff>
      <xdr:row>76</xdr:row>
      <xdr:rowOff>85265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1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101791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8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146252</xdr:rowOff>
    </xdr:from>
    <xdr:to>
      <xdr:col>15</xdr:col>
      <xdr:colOff>101600</xdr:colOff>
      <xdr:row>75</xdr:row>
      <xdr:rowOff>76402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3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92929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60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93605</xdr:rowOff>
    </xdr:from>
    <xdr:to>
      <xdr:col>10</xdr:col>
      <xdr:colOff>165100</xdr:colOff>
      <xdr:row>77</xdr:row>
      <xdr:rowOff>23755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40282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99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47859</xdr:rowOff>
    </xdr:from>
    <xdr:to>
      <xdr:col>6</xdr:col>
      <xdr:colOff>38100</xdr:colOff>
      <xdr:row>77</xdr:row>
      <xdr:rowOff>149459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4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165986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24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93075</xdr:rowOff>
    </xdr:from>
    <xdr:to>
      <xdr:col>24</xdr:col>
      <xdr:colOff>63500</xdr:colOff>
      <xdr:row>98</xdr:row>
      <xdr:rowOff>98444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95175"/>
          <a:ext cx="838200" cy="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92790</xdr:rowOff>
    </xdr:from>
    <xdr:to>
      <xdr:col>19</xdr:col>
      <xdr:colOff>177800</xdr:colOff>
      <xdr:row>98</xdr:row>
      <xdr:rowOff>98444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94890"/>
          <a:ext cx="889000" cy="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92790</xdr:rowOff>
    </xdr:from>
    <xdr:to>
      <xdr:col>15</xdr:col>
      <xdr:colOff>50800</xdr:colOff>
      <xdr:row>98</xdr:row>
      <xdr:rowOff>96692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94890"/>
          <a:ext cx="889000" cy="3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138757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4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96692</xdr:rowOff>
    </xdr:from>
    <xdr:to>
      <xdr:col>10</xdr:col>
      <xdr:colOff>114300</xdr:colOff>
      <xdr:row>98</xdr:row>
      <xdr:rowOff>100112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98792"/>
          <a:ext cx="889000" cy="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4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42275</xdr:rowOff>
    </xdr:from>
    <xdr:to>
      <xdr:col>24</xdr:col>
      <xdr:colOff>114300</xdr:colOff>
      <xdr:row>98</xdr:row>
      <xdr:rowOff>143875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4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47644</xdr:rowOff>
    </xdr:from>
    <xdr:to>
      <xdr:col>20</xdr:col>
      <xdr:colOff>38100</xdr:colOff>
      <xdr:row>98</xdr:row>
      <xdr:rowOff>149244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4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140371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4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41990</xdr:rowOff>
    </xdr:from>
    <xdr:to>
      <xdr:col>15</xdr:col>
      <xdr:colOff>101600</xdr:colOff>
      <xdr:row>98</xdr:row>
      <xdr:rowOff>143590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4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160117</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61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45892</xdr:rowOff>
    </xdr:from>
    <xdr:to>
      <xdr:col>10</xdr:col>
      <xdr:colOff>165100</xdr:colOff>
      <xdr:row>98</xdr:row>
      <xdr:rowOff>147492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4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164019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2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49312</xdr:rowOff>
    </xdr:from>
    <xdr:to>
      <xdr:col>6</xdr:col>
      <xdr:colOff>38100</xdr:colOff>
      <xdr:row>98</xdr:row>
      <xdr:rowOff>150912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167439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2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89702</xdr:rowOff>
    </xdr:from>
    <xdr:to>
      <xdr:col>55</xdr:col>
      <xdr:colOff>0</xdr:colOff>
      <xdr:row>56</xdr:row>
      <xdr:rowOff>145331</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690902"/>
          <a:ext cx="838200" cy="5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89702</xdr:rowOff>
    </xdr:from>
    <xdr:to>
      <xdr:col>50</xdr:col>
      <xdr:colOff>114300</xdr:colOff>
      <xdr:row>57</xdr:row>
      <xdr:rowOff>89057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690902"/>
          <a:ext cx="889000" cy="170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100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89057</xdr:rowOff>
    </xdr:from>
    <xdr:to>
      <xdr:col>45</xdr:col>
      <xdr:colOff>177800</xdr:colOff>
      <xdr:row>57</xdr:row>
      <xdr:rowOff>113640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861707"/>
          <a:ext cx="889000" cy="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113640</xdr:rowOff>
    </xdr:from>
    <xdr:to>
      <xdr:col>41</xdr:col>
      <xdr:colOff>50800</xdr:colOff>
      <xdr:row>57</xdr:row>
      <xdr:rowOff>128343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886290"/>
          <a:ext cx="889000" cy="14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64466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1000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87730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1003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94531</xdr:rowOff>
    </xdr:from>
    <xdr:to>
      <xdr:col>55</xdr:col>
      <xdr:colOff>50800</xdr:colOff>
      <xdr:row>57</xdr:row>
      <xdr:rowOff>24681</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69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117408</xdr:rowOff>
    </xdr:from>
    <xdr:ext cx="599010"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547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38902</xdr:rowOff>
    </xdr:from>
    <xdr:to>
      <xdr:col>50</xdr:col>
      <xdr:colOff>165100</xdr:colOff>
      <xdr:row>56</xdr:row>
      <xdr:rowOff>140502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64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157029</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39795" y="9415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38257</xdr:rowOff>
    </xdr:from>
    <xdr:to>
      <xdr:col>46</xdr:col>
      <xdr:colOff>38100</xdr:colOff>
      <xdr:row>57</xdr:row>
      <xdr:rowOff>139857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1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156384</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586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62840</xdr:rowOff>
    </xdr:from>
    <xdr:to>
      <xdr:col>41</xdr:col>
      <xdr:colOff>101600</xdr:colOff>
      <xdr:row>57</xdr:row>
      <xdr:rowOff>164440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3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9517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6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77543</xdr:rowOff>
    </xdr:from>
    <xdr:to>
      <xdr:col>36</xdr:col>
      <xdr:colOff>165100</xdr:colOff>
      <xdr:row>58</xdr:row>
      <xdr:rowOff>7693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85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24220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62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118193</xdr:rowOff>
    </xdr:from>
    <xdr:to>
      <xdr:col>55</xdr:col>
      <xdr:colOff>0</xdr:colOff>
      <xdr:row>78</xdr:row>
      <xdr:rowOff>139060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491293"/>
          <a:ext cx="838200" cy="2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118193</xdr:rowOff>
    </xdr:from>
    <xdr:to>
      <xdr:col>50</xdr:col>
      <xdr:colOff>114300</xdr:colOff>
      <xdr:row>78</xdr:row>
      <xdr:rowOff>132953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491293"/>
          <a:ext cx="889000" cy="1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132953</xdr:rowOff>
    </xdr:from>
    <xdr:to>
      <xdr:col>45</xdr:col>
      <xdr:colOff>177800</xdr:colOff>
      <xdr:row>78</xdr:row>
      <xdr:rowOff>133197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506053"/>
          <a:ext cx="889000" cy="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117804</xdr:rowOff>
    </xdr:from>
    <xdr:to>
      <xdr:col>41</xdr:col>
      <xdr:colOff>50800</xdr:colOff>
      <xdr:row>78</xdr:row>
      <xdr:rowOff>133197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490904"/>
          <a:ext cx="889000" cy="1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88260</xdr:rowOff>
    </xdr:from>
    <xdr:to>
      <xdr:col>55</xdr:col>
      <xdr:colOff>50800</xdr:colOff>
      <xdr:row>79</xdr:row>
      <xdr:rowOff>18410</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6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3187</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7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67393</xdr:rowOff>
    </xdr:from>
    <xdr:to>
      <xdr:col>50</xdr:col>
      <xdr:colOff>165100</xdr:colOff>
      <xdr:row>78</xdr:row>
      <xdr:rowOff>168993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4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160120</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3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82153</xdr:rowOff>
    </xdr:from>
    <xdr:to>
      <xdr:col>46</xdr:col>
      <xdr:colOff>38100</xdr:colOff>
      <xdr:row>79</xdr:row>
      <xdr:rowOff>12303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5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3430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547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82397</xdr:rowOff>
    </xdr:from>
    <xdr:to>
      <xdr:col>41</xdr:col>
      <xdr:colOff>101600</xdr:colOff>
      <xdr:row>79</xdr:row>
      <xdr:rowOff>12547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5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3674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4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67004</xdr:rowOff>
    </xdr:from>
    <xdr:to>
      <xdr:col>36</xdr:col>
      <xdr:colOff>165100</xdr:colOff>
      <xdr:row>78</xdr:row>
      <xdr:rowOff>168604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159731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532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162071</xdr:rowOff>
    </xdr:from>
    <xdr:to>
      <xdr:col>55</xdr:col>
      <xdr:colOff>0</xdr:colOff>
      <xdr:row>97</xdr:row>
      <xdr:rowOff>7967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621271"/>
          <a:ext cx="838200" cy="17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7967</xdr:rowOff>
    </xdr:from>
    <xdr:to>
      <xdr:col>50</xdr:col>
      <xdr:colOff>114300</xdr:colOff>
      <xdr:row>97</xdr:row>
      <xdr:rowOff>43236</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638617"/>
          <a:ext cx="889000" cy="35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43236</xdr:rowOff>
    </xdr:from>
    <xdr:to>
      <xdr:col>45</xdr:col>
      <xdr:colOff>177800</xdr:colOff>
      <xdr:row>97</xdr:row>
      <xdr:rowOff>69926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673886"/>
          <a:ext cx="889000" cy="2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12489</xdr:rowOff>
    </xdr:from>
    <xdr:to>
      <xdr:col>41</xdr:col>
      <xdr:colOff>50800</xdr:colOff>
      <xdr:row>97</xdr:row>
      <xdr:rowOff>69926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643139"/>
          <a:ext cx="889000" cy="5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111271</xdr:rowOff>
    </xdr:from>
    <xdr:to>
      <xdr:col>55</xdr:col>
      <xdr:colOff>50800</xdr:colOff>
      <xdr:row>97</xdr:row>
      <xdr:rowOff>41421</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57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89698</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54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128617</xdr:rowOff>
    </xdr:from>
    <xdr:to>
      <xdr:col>50</xdr:col>
      <xdr:colOff>165100</xdr:colOff>
      <xdr:row>97</xdr:row>
      <xdr:rowOff>58767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58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49894</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68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163886</xdr:rowOff>
    </xdr:from>
    <xdr:to>
      <xdr:col>46</xdr:col>
      <xdr:colOff>38100</xdr:colOff>
      <xdr:row>97</xdr:row>
      <xdr:rowOff>94036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62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85163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715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19126</xdr:rowOff>
    </xdr:from>
    <xdr:to>
      <xdr:col>41</xdr:col>
      <xdr:colOff>101600</xdr:colOff>
      <xdr:row>97</xdr:row>
      <xdr:rowOff>120726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64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111853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74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133139</xdr:rowOff>
    </xdr:from>
    <xdr:to>
      <xdr:col>36</xdr:col>
      <xdr:colOff>165100</xdr:colOff>
      <xdr:row>97</xdr:row>
      <xdr:rowOff>63289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59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54416</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68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111299</xdr:rowOff>
    </xdr:from>
    <xdr:to>
      <xdr:col>85</xdr:col>
      <xdr:colOff>127000</xdr:colOff>
      <xdr:row>38</xdr:row>
      <xdr:rowOff>7460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454949"/>
          <a:ext cx="838200" cy="6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152229</xdr:rowOff>
    </xdr:from>
    <xdr:to>
      <xdr:col>81</xdr:col>
      <xdr:colOff>50800</xdr:colOff>
      <xdr:row>38</xdr:row>
      <xdr:rowOff>7460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495879"/>
          <a:ext cx="889000" cy="2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152229</xdr:rowOff>
    </xdr:from>
    <xdr:to>
      <xdr:col>76</xdr:col>
      <xdr:colOff>114300</xdr:colOff>
      <xdr:row>38</xdr:row>
      <xdr:rowOff>34882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95879"/>
          <a:ext cx="889000" cy="5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8189</xdr:rowOff>
    </xdr:from>
    <xdr:to>
      <xdr:col>71</xdr:col>
      <xdr:colOff>177800</xdr:colOff>
      <xdr:row>38</xdr:row>
      <xdr:rowOff>34882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523289"/>
          <a:ext cx="889000" cy="2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60499</xdr:rowOff>
    </xdr:from>
    <xdr:to>
      <xdr:col>85</xdr:col>
      <xdr:colOff>177800</xdr:colOff>
      <xdr:row>37</xdr:row>
      <xdr:rowOff>162099</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0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146876</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1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128110</xdr:rowOff>
    </xdr:from>
    <xdr:to>
      <xdr:col>81</xdr:col>
      <xdr:colOff>101600</xdr:colOff>
      <xdr:row>38</xdr:row>
      <xdr:rowOff>58260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49387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64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101429</xdr:rowOff>
    </xdr:from>
    <xdr:to>
      <xdr:col>76</xdr:col>
      <xdr:colOff>165100</xdr:colOff>
      <xdr:row>38</xdr:row>
      <xdr:rowOff>31579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45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22706</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37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155532</xdr:rowOff>
    </xdr:from>
    <xdr:to>
      <xdr:col>72</xdr:col>
      <xdr:colOff>38100</xdr:colOff>
      <xdr:row>38</xdr:row>
      <xdr:rowOff>85682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9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76809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9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128840</xdr:rowOff>
    </xdr:from>
    <xdr:to>
      <xdr:col>67</xdr:col>
      <xdr:colOff>101600</xdr:colOff>
      <xdr:row>38</xdr:row>
      <xdr:rowOff>58990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7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50116</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65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117934</xdr:rowOff>
    </xdr:from>
    <xdr:to>
      <xdr:col>85</xdr:col>
      <xdr:colOff>127000</xdr:colOff>
      <xdr:row>58</xdr:row>
      <xdr:rowOff>37225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5481300" y="9547684"/>
          <a:ext cx="838200" cy="433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85620</xdr:rowOff>
    </xdr:from>
    <xdr:to>
      <xdr:col>81</xdr:col>
      <xdr:colOff>50800</xdr:colOff>
      <xdr:row>55</xdr:row>
      <xdr:rowOff>117934</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592300" y="9515370"/>
          <a:ext cx="889000" cy="32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9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85620</xdr:rowOff>
    </xdr:from>
    <xdr:to>
      <xdr:col>76</xdr:col>
      <xdr:colOff>114300</xdr:colOff>
      <xdr:row>58</xdr:row>
      <xdr:rowOff>24623</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515370"/>
          <a:ext cx="889000" cy="45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20852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9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24623</xdr:rowOff>
    </xdr:from>
    <xdr:to>
      <xdr:col>71</xdr:col>
      <xdr:colOff>177800</xdr:colOff>
      <xdr:row>58</xdr:row>
      <xdr:rowOff>26853</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2814300" y="9968723"/>
          <a:ext cx="889000" cy="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157875</xdr:rowOff>
    </xdr:from>
    <xdr:to>
      <xdr:col>85</xdr:col>
      <xdr:colOff>177800</xdr:colOff>
      <xdr:row>58</xdr:row>
      <xdr:rowOff>88025</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93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72802</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4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67134</xdr:rowOff>
    </xdr:from>
    <xdr:to>
      <xdr:col>81</xdr:col>
      <xdr:colOff>101600</xdr:colOff>
      <xdr:row>55</xdr:row>
      <xdr:rowOff>168734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49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13811</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181795" y="9272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34820</xdr:rowOff>
    </xdr:from>
    <xdr:to>
      <xdr:col>76</xdr:col>
      <xdr:colOff>165100</xdr:colOff>
      <xdr:row>55</xdr:row>
      <xdr:rowOff>136420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46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152947</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292795" y="9239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145273</xdr:rowOff>
    </xdr:from>
    <xdr:to>
      <xdr:col>72</xdr:col>
      <xdr:colOff>38100</xdr:colOff>
      <xdr:row>58</xdr:row>
      <xdr:rowOff>75423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1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66550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1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147503</xdr:rowOff>
    </xdr:from>
    <xdr:to>
      <xdr:col>67</xdr:col>
      <xdr:colOff>101600</xdr:colOff>
      <xdr:row>58</xdr:row>
      <xdr:rowOff>77653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20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68780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1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112080</xdr:rowOff>
    </xdr:from>
    <xdr:to>
      <xdr:col>85</xdr:col>
      <xdr:colOff>127000</xdr:colOff>
      <xdr:row>78</xdr:row>
      <xdr:rowOff>116625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485180"/>
          <a:ext cx="838200" cy="4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115542</xdr:rowOff>
    </xdr:from>
    <xdr:to>
      <xdr:col>81</xdr:col>
      <xdr:colOff>50800</xdr:colOff>
      <xdr:row>78</xdr:row>
      <xdr:rowOff>116625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488642"/>
          <a:ext cx="889000" cy="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59745</xdr:rowOff>
    </xdr:from>
    <xdr:to>
      <xdr:col>76</xdr:col>
      <xdr:colOff>114300</xdr:colOff>
      <xdr:row>78</xdr:row>
      <xdr:rowOff>115542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261395"/>
          <a:ext cx="889000" cy="22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52781</xdr:rowOff>
    </xdr:from>
    <xdr:to>
      <xdr:col>71</xdr:col>
      <xdr:colOff>177800</xdr:colOff>
      <xdr:row>77</xdr:row>
      <xdr:rowOff>59745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254431"/>
          <a:ext cx="889000" cy="6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135509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50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121455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49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61280</xdr:rowOff>
    </xdr:from>
    <xdr:to>
      <xdr:col>85</xdr:col>
      <xdr:colOff>177800</xdr:colOff>
      <xdr:row>78</xdr:row>
      <xdr:rowOff>162880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3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6866</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65825</xdr:rowOff>
    </xdr:from>
    <xdr:to>
      <xdr:col>81</xdr:col>
      <xdr:colOff>101600</xdr:colOff>
      <xdr:row>78</xdr:row>
      <xdr:rowOff>167425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3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158552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531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64742</xdr:rowOff>
    </xdr:from>
    <xdr:to>
      <xdr:col>76</xdr:col>
      <xdr:colOff>165100</xdr:colOff>
      <xdr:row>78</xdr:row>
      <xdr:rowOff>166342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3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157469</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530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8945</xdr:rowOff>
    </xdr:from>
    <xdr:to>
      <xdr:col>72</xdr:col>
      <xdr:colOff>38100</xdr:colOff>
      <xdr:row>77</xdr:row>
      <xdr:rowOff>110545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21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127072</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298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1981</xdr:rowOff>
    </xdr:from>
    <xdr:to>
      <xdr:col>67</xdr:col>
      <xdr:colOff>101600</xdr:colOff>
      <xdr:row>77</xdr:row>
      <xdr:rowOff>103581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20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120108</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297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53012</xdr:rowOff>
    </xdr:from>
    <xdr:to>
      <xdr:col>85</xdr:col>
      <xdr:colOff>127000</xdr:colOff>
      <xdr:row>97</xdr:row>
      <xdr:rowOff>69948</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683662"/>
          <a:ext cx="838200" cy="1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26012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65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69948</xdr:rowOff>
    </xdr:from>
    <xdr:to>
      <xdr:col>81</xdr:col>
      <xdr:colOff>50800</xdr:colOff>
      <xdr:row>97</xdr:row>
      <xdr:rowOff>83975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700598"/>
          <a:ext cx="889000" cy="1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83975</xdr:rowOff>
    </xdr:from>
    <xdr:to>
      <xdr:col>76</xdr:col>
      <xdr:colOff>114300</xdr:colOff>
      <xdr:row>97</xdr:row>
      <xdr:rowOff>89813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714625"/>
          <a:ext cx="889000" cy="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89813</xdr:rowOff>
    </xdr:from>
    <xdr:to>
      <xdr:col>71</xdr:col>
      <xdr:colOff>177800</xdr:colOff>
      <xdr:row>97</xdr:row>
      <xdr:rowOff>129521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720463"/>
          <a:ext cx="889000" cy="3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79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1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2212</xdr:rowOff>
    </xdr:from>
    <xdr:to>
      <xdr:col>85</xdr:col>
      <xdr:colOff>177800</xdr:colOff>
      <xdr:row>97</xdr:row>
      <xdr:rowOff>103812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63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25089</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48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19148</xdr:rowOff>
    </xdr:from>
    <xdr:to>
      <xdr:col>81</xdr:col>
      <xdr:colOff>101600</xdr:colOff>
      <xdr:row>97</xdr:row>
      <xdr:rowOff>120748</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64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137275</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425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33175</xdr:rowOff>
    </xdr:from>
    <xdr:to>
      <xdr:col>76</xdr:col>
      <xdr:colOff>165100</xdr:colOff>
      <xdr:row>97</xdr:row>
      <xdr:rowOff>134775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66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151302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43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39013</xdr:rowOff>
    </xdr:from>
    <xdr:to>
      <xdr:col>72</xdr:col>
      <xdr:colOff>38100</xdr:colOff>
      <xdr:row>97</xdr:row>
      <xdr:rowOff>140613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66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157140</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4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78721</xdr:rowOff>
    </xdr:from>
    <xdr:to>
      <xdr:col>67</xdr:col>
      <xdr:colOff>101600</xdr:colOff>
      <xdr:row>98</xdr:row>
      <xdr:rowOff>8871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0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25398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484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6960</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836260"/>
          <a:ext cx="1269" cy="894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66768</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533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125087</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61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34</xdr:row>
      <xdr:rowOff>6960</xdr:rowOff>
    </xdr:from>
    <xdr:to>
      <xdr:col>116</xdr:col>
      <xdr:colOff>152400</xdr:colOff>
      <xdr:row>34</xdr:row>
      <xdr:rowOff>6960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8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155668</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9931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132791</xdr:rowOff>
    </xdr:from>
    <xdr:to>
      <xdr:col>116</xdr:col>
      <xdr:colOff>114300</xdr:colOff>
      <xdr:row>39</xdr:row>
      <xdr:rowOff>62941</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4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130201</xdr:rowOff>
    </xdr:from>
    <xdr:to>
      <xdr:col>112</xdr:col>
      <xdr:colOff>38100</xdr:colOff>
      <xdr:row>39</xdr:row>
      <xdr:rowOff>60351</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4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76878</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4205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12751</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5327701"/>
          <a:ext cx="889000" cy="1403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138964</xdr:rowOff>
    </xdr:from>
    <xdr:to>
      <xdr:col>107</xdr:col>
      <xdr:colOff>101600</xdr:colOff>
      <xdr:row>39</xdr:row>
      <xdr:rowOff>69114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5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85640</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12751</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18656300" y="5327701"/>
          <a:ext cx="889000" cy="1403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114732</xdr:rowOff>
    </xdr:from>
    <xdr:to>
      <xdr:col>102</xdr:col>
      <xdr:colOff>165100</xdr:colOff>
      <xdr:row>39</xdr:row>
      <xdr:rowOff>44882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629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36009</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7225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140106</xdr:rowOff>
    </xdr:from>
    <xdr:to>
      <xdr:col>98</xdr:col>
      <xdr:colOff>38100</xdr:colOff>
      <xdr:row>39</xdr:row>
      <xdr:rowOff>70256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5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86784</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30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111218</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263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133401</xdr:rowOff>
    </xdr:from>
    <xdr:to>
      <xdr:col>102</xdr:col>
      <xdr:colOff>165100</xdr:colOff>
      <xdr:row>31</xdr:row>
      <xdr:rowOff>63551</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527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29</xdr:row>
      <xdr:rowOff>80078</xdr:rowOff>
    </xdr:from>
    <xdr:ext cx="534377"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278111" y="505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総務費は、住民一人当たり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207,047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30,476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円の減となった。主な要因は、情報通信基盤整備事業の完了によるものである。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249,017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11,396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円の増となった。主な要因は</a:t>
          </a:r>
          <a:r>
            <a:rPr kumimoji="1" lang="ja-JP" altLang="en-US" sz="1300">
              <a:solidFill>
                <a:srgbClr val="FF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保育所施設整備事業・病児保育施設整備事業によるものである。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農林水産業費は、住民一人当たり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108,522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14,601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円の減となった。主な要因は、ジビエ施設整備事業の完了によるものである。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71,379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132,786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円の減となった。主な要因は、広見中学校改築事業、等妙寺旧境内保存整備事業完了によるものである。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112,921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7,408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円の増となった。主な要因は、元金のうち過疎対策事業債（</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H31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年債情報通信基盤整備事業など）の増加及び利子のうち合併特例債（</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年債広見中学校改築事業）の増加によるものである。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愛媛県鬼北町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実質収支額は黒字となっているが前年度より減少した。財政調整基金は取崩ししていないが、公共施設等整備管理基金等の取崩しにより、実質単年度収支は赤字となっている。　</a:t>
          </a:r>
        </a:p>
        <a:p>
          <a:r>
            <a:rPr kumimoji="1" lang="ja-JP" altLang="en-US" sz="1400">
              <a:solidFill>
                <a:sysClr val="windowText" lastClr="000000"/>
              </a:solidFill>
              <a:latin typeface="ＭＳ ゴシック" pitchFamily="49" charset="-128"/>
              <a:ea typeface="ＭＳ ゴシック" pitchFamily="49" charset="-128"/>
            </a:rPr>
            <a:t>歳出は今後も社会保障経費や公共施設の改修・更新経費の増加が見込まれることから、適切な財源の確保と経費削減に努める。また、長期的視野に立ち計画的な財政運営を行うために積立てあるいは適切な取崩しを行い財源不足等に備え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愛媛県鬼北町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年度決算についても、すべての会計において、黒字決算となっている。</a:t>
          </a:r>
        </a:p>
        <a:p>
          <a:r>
            <a:rPr kumimoji="1" lang="ja-JP" altLang="en-US" sz="1400">
              <a:solidFill>
                <a:sysClr val="windowText" lastClr="000000"/>
              </a:solidFill>
              <a:latin typeface="ＭＳ ゴシック" pitchFamily="49" charset="-128"/>
              <a:ea typeface="ＭＳ ゴシック" pitchFamily="49" charset="-128"/>
            </a:rPr>
            <a:t>標準財政規模比について、水道事業は固定資産の増加（有形固定資産の取得により増加）により</a:t>
          </a:r>
          <a:r>
            <a:rPr kumimoji="1" lang="en-US" altLang="ja-JP" sz="1400">
              <a:solidFill>
                <a:sysClr val="windowText" lastClr="000000"/>
              </a:solidFill>
              <a:latin typeface="ＭＳ ゴシック" pitchFamily="49" charset="-128"/>
              <a:ea typeface="ＭＳ ゴシック" pitchFamily="49" charset="-128"/>
            </a:rPr>
            <a:t>2.21</a:t>
          </a:r>
          <a:r>
            <a:rPr kumimoji="1" lang="ja-JP" altLang="en-US" sz="1400">
              <a:solidFill>
                <a:sysClr val="windowText" lastClr="000000"/>
              </a:solidFill>
              <a:latin typeface="ＭＳ ゴシック" pitchFamily="49" charset="-128"/>
              <a:ea typeface="ＭＳ ゴシック" pitchFamily="49" charset="-128"/>
            </a:rPr>
            <a:t>ポイント上昇となった。一般会計は歳入（合併対策事業債）の減少により</a:t>
          </a:r>
          <a:r>
            <a:rPr kumimoji="1" lang="en-US" altLang="ja-JP" sz="1400">
              <a:solidFill>
                <a:sysClr val="windowText" lastClr="000000"/>
              </a:solidFill>
              <a:latin typeface="ＭＳ ゴシック" pitchFamily="49" charset="-128"/>
              <a:ea typeface="ＭＳ ゴシック" pitchFamily="49" charset="-128"/>
            </a:rPr>
            <a:t>0.79</a:t>
          </a:r>
          <a:r>
            <a:rPr kumimoji="1" lang="ja-JP" altLang="en-US" sz="1400">
              <a:solidFill>
                <a:sysClr val="windowText" lastClr="000000"/>
              </a:solidFill>
              <a:latin typeface="ＭＳ ゴシック" pitchFamily="49" charset="-128"/>
              <a:ea typeface="ＭＳ ゴシック" pitchFamily="49" charset="-128"/>
            </a:rPr>
            <a:t>ポイント低下となっている。</a:t>
          </a:r>
        </a:p>
        <a:p>
          <a:r>
            <a:rPr kumimoji="1" lang="ja-JP" altLang="en-US" sz="1400">
              <a:solidFill>
                <a:sysClr val="windowText" lastClr="000000"/>
              </a:solidFill>
              <a:latin typeface="ＭＳ ゴシック" pitchFamily="49" charset="-128"/>
              <a:ea typeface="ＭＳ ゴシック" pitchFamily="49" charset="-128"/>
            </a:rPr>
            <a:t>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年度から農業集落排水事業特別会計と公共浄化槽等整備推進事業特別会計が法適用企業会計に移行し下水道事業会計となった。</a:t>
          </a:r>
          <a:endParaRPr kumimoji="1" lang="ja-JP" altLang="en-US" sz="1400">
            <a:solidFill>
              <a:srgbClr val="FF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今後も国庫補助事業の積極的な活用や一般財源の多い事業、補助金等を精査し、歳入歳出全般にわたって見直しに努めるとともに、公営企業会計がそれぞれ策定した「経営戦略」、「病院経営強化プラン」に基づき、持続的な経営の健全化を図ることと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愛媛県鬼北町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令和</a:t>
          </a:r>
          <a:r>
            <a:rPr kumimoji="1" lang="en-US" altLang="ja-JP" sz="1400">
              <a:solidFill>
                <a:sysClr val="windowText" lastClr="000000"/>
              </a:solidFill>
              <a:latin typeface="ＭＳ ゴシック" pitchFamily="49" charset="-128"/>
              <a:ea typeface="ＭＳ ゴシック" pitchFamily="49" charset="-128"/>
            </a:rPr>
            <a:t>2</a:t>
          </a:r>
          <a:r>
            <a:rPr kumimoji="1" lang="ja-JP" altLang="en-US" sz="1400">
              <a:solidFill>
                <a:sysClr val="windowText" lastClr="000000"/>
              </a:solidFill>
              <a:latin typeface="ＭＳ ゴシック" pitchFamily="49" charset="-128"/>
              <a:ea typeface="ＭＳ ゴシック" pitchFamily="49" charset="-128"/>
            </a:rPr>
            <a:t>年度から大規模事業（広見中学校改築事業、保育所施設整備事業等）を実施しており、財源として地方債を活用しているため、今後元利償還金の増加が見込まれている。令和</a:t>
          </a:r>
          <a:r>
            <a:rPr kumimoji="1" lang="en-US" altLang="ja-JP" sz="1400">
              <a:solidFill>
                <a:sysClr val="windowText" lastClr="000000"/>
              </a:solidFill>
              <a:latin typeface="ＭＳ ゴシック" pitchFamily="49" charset="-128"/>
              <a:ea typeface="ＭＳ ゴシック" pitchFamily="49" charset="-128"/>
            </a:rPr>
            <a:t>13</a:t>
          </a:r>
          <a:r>
            <a:rPr kumimoji="1" lang="ja-JP" altLang="en-US" sz="1400">
              <a:solidFill>
                <a:sysClr val="windowText" lastClr="000000"/>
              </a:solidFill>
              <a:latin typeface="ＭＳ ゴシック" pitchFamily="49" charset="-128"/>
              <a:ea typeface="ＭＳ ゴシック" pitchFamily="49" charset="-128"/>
            </a:rPr>
            <a:t>年度が実質公債費比率のピークとなる見通しである。交付税措置率の低い地方債はできる限り借りない方針とし、必要な普通建設事業については、国庫補助事業の活用や交付税措置率の高い地方債を必要最低限発行するよう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ysClr val="windowText" lastClr="000000"/>
              </a:solidFill>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愛媛県鬼北町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将来負担額のうち、「一般会計等に係る地方債の現在高」が</a:t>
          </a:r>
          <a:r>
            <a:rPr kumimoji="1" lang="en-US" altLang="ja-JP" sz="1400">
              <a:solidFill>
                <a:sysClr val="windowText" lastClr="000000"/>
              </a:solidFill>
              <a:latin typeface="ＭＳ ゴシック" pitchFamily="49" charset="-128"/>
              <a:ea typeface="ＭＳ ゴシック" pitchFamily="49" charset="-128"/>
            </a:rPr>
            <a:t>492</a:t>
          </a:r>
          <a:r>
            <a:rPr kumimoji="1" lang="ja-JP" altLang="en-US" sz="1400">
              <a:solidFill>
                <a:sysClr val="windowText" lastClr="000000"/>
              </a:solidFill>
              <a:latin typeface="ＭＳ ゴシック" pitchFamily="49" charset="-128"/>
              <a:ea typeface="ＭＳ ゴシック" pitchFamily="49" charset="-128"/>
            </a:rPr>
            <a:t>百万円増となった主な要因は、令和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年度同意事業（保育所施設整備事業、多世代交流施設整備事業などの大型事業）を借入したことによる。「公営企業債等繰入見込額」が</a:t>
          </a:r>
          <a:r>
            <a:rPr kumimoji="1" lang="en-US" altLang="ja-JP" sz="1400">
              <a:solidFill>
                <a:sysClr val="windowText" lastClr="000000"/>
              </a:solidFill>
              <a:latin typeface="ＭＳ ゴシック" pitchFamily="49" charset="-128"/>
              <a:ea typeface="ＭＳ ゴシック" pitchFamily="49" charset="-128"/>
            </a:rPr>
            <a:t>117</a:t>
          </a:r>
          <a:r>
            <a:rPr kumimoji="1" lang="ja-JP" altLang="en-US" sz="1400">
              <a:solidFill>
                <a:sysClr val="windowText" lastClr="000000"/>
              </a:solidFill>
              <a:latin typeface="ＭＳ ゴシック" pitchFamily="49" charset="-128"/>
              <a:ea typeface="ＭＳ ゴシック" pitchFamily="49" charset="-128"/>
            </a:rPr>
            <a:t>百万円増となった主な要因は病院事業会計の医療施設、医療機器整備にかかる借入による残高増による。一方、「退職手当負担見込額」は積立不足額の減や職員の勤続年数の低下に伴い</a:t>
          </a:r>
          <a:r>
            <a:rPr kumimoji="1" lang="en-US" altLang="ja-JP" sz="1400">
              <a:solidFill>
                <a:sysClr val="windowText" lastClr="000000"/>
              </a:solidFill>
              <a:latin typeface="ＭＳ ゴシック" pitchFamily="49" charset="-128"/>
              <a:ea typeface="ＭＳ ゴシック" pitchFamily="49" charset="-128"/>
            </a:rPr>
            <a:t>85</a:t>
          </a:r>
          <a:r>
            <a:rPr kumimoji="1" lang="ja-JP" altLang="en-US" sz="1400">
              <a:solidFill>
                <a:sysClr val="windowText" lastClr="000000"/>
              </a:solidFill>
              <a:latin typeface="ＭＳ ゴシック" pitchFamily="49" charset="-128"/>
              <a:ea typeface="ＭＳ ゴシック" pitchFamily="49" charset="-128"/>
            </a:rPr>
            <a:t>百万円減となった。</a:t>
          </a:r>
        </a:p>
        <a:p>
          <a:r>
            <a:rPr kumimoji="1" lang="ja-JP" altLang="en-US" sz="1400">
              <a:solidFill>
                <a:sysClr val="windowText" lastClr="000000"/>
              </a:solidFill>
              <a:latin typeface="ＭＳ ゴシック" pitchFamily="49" charset="-128"/>
              <a:ea typeface="ＭＳ ゴシック" pitchFamily="49" charset="-128"/>
            </a:rPr>
            <a:t>充当可能財源等のうち、「充当可能基金」が</a:t>
          </a:r>
          <a:r>
            <a:rPr kumimoji="1" lang="en-US" altLang="ja-JP" sz="1400">
              <a:solidFill>
                <a:sysClr val="windowText" lastClr="000000"/>
              </a:solidFill>
              <a:latin typeface="ＭＳ ゴシック" pitchFamily="49" charset="-128"/>
              <a:ea typeface="ＭＳ ゴシック" pitchFamily="49" charset="-128"/>
            </a:rPr>
            <a:t>88</a:t>
          </a:r>
          <a:r>
            <a:rPr kumimoji="1" lang="ja-JP" altLang="en-US" sz="1400">
              <a:solidFill>
                <a:sysClr val="windowText" lastClr="000000"/>
              </a:solidFill>
              <a:latin typeface="ＭＳ ゴシック" pitchFamily="49" charset="-128"/>
              <a:ea typeface="ＭＳ ゴシック" pitchFamily="49" charset="-128"/>
            </a:rPr>
            <a:t>百万円減となった主な要因は、公共施設等整備管理基金の取崩し額の増による。「基準財政需要額算入見込額」が</a:t>
          </a:r>
          <a:r>
            <a:rPr kumimoji="1" lang="en-US" altLang="ja-JP" sz="1400">
              <a:solidFill>
                <a:sysClr val="windowText" lastClr="000000"/>
              </a:solidFill>
              <a:latin typeface="ＭＳ ゴシック" pitchFamily="49" charset="-128"/>
              <a:ea typeface="ＭＳ ゴシック" pitchFamily="49" charset="-128"/>
            </a:rPr>
            <a:t>343</a:t>
          </a:r>
          <a:r>
            <a:rPr kumimoji="1" lang="ja-JP" altLang="en-US" sz="1400">
              <a:solidFill>
                <a:sysClr val="windowText" lastClr="000000"/>
              </a:solidFill>
              <a:latin typeface="ＭＳ ゴシック" pitchFamily="49" charset="-128"/>
              <a:ea typeface="ＭＳ ゴシック" pitchFamily="49" charset="-128"/>
            </a:rPr>
            <a:t>百万円増となった主な要因は、公債費算入額が</a:t>
          </a:r>
          <a:r>
            <a:rPr kumimoji="1" lang="en-US" altLang="ja-JP" sz="1400">
              <a:solidFill>
                <a:sysClr val="windowText" lastClr="000000"/>
              </a:solidFill>
              <a:latin typeface="ＭＳ ゴシック" pitchFamily="49" charset="-128"/>
              <a:ea typeface="ＭＳ ゴシック" pitchFamily="49" charset="-128"/>
            </a:rPr>
            <a:t>394</a:t>
          </a:r>
          <a:r>
            <a:rPr kumimoji="1" lang="ja-JP" altLang="en-US" sz="1400">
              <a:solidFill>
                <a:sysClr val="windowText" lastClr="000000"/>
              </a:solidFill>
              <a:latin typeface="ＭＳ ゴシック" pitchFamily="49" charset="-128"/>
              <a:ea typeface="ＭＳ ゴシック" pitchFamily="49" charset="-128"/>
            </a:rPr>
            <a:t>百万円と増加したことによる。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愛媛県鬼北町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mn-lt"/>
              <a:ea typeface="+mn-ea"/>
              <a:cs typeface="+mn-cs"/>
            </a:rPr>
            <a:t>・減債基金は積立を行い増加しているものの、保育所施設整備事業</a:t>
          </a:r>
          <a:r>
            <a:rPr kumimoji="1" lang="ja-JP" altLang="en-US" sz="1300">
              <a:solidFill>
                <a:sysClr val="windowText" lastClr="000000"/>
              </a:solidFill>
              <a:effectLst/>
              <a:latin typeface="+mn-lt"/>
              <a:ea typeface="+mn-ea"/>
              <a:cs typeface="+mn-cs"/>
            </a:rPr>
            <a:t>や病児保育施設整備事業</a:t>
          </a:r>
          <a:r>
            <a:rPr kumimoji="1" lang="ja-JP" altLang="ja-JP" sz="1300">
              <a:solidFill>
                <a:sysClr val="windowText" lastClr="000000"/>
              </a:solidFill>
              <a:effectLst/>
              <a:latin typeface="+mn-lt"/>
              <a:ea typeface="+mn-ea"/>
              <a:cs typeface="+mn-cs"/>
            </a:rPr>
            <a:t>などの大規模事業実施に伴い、公共施設等整備管理基金を適宜取り崩しを行ったため基金全体では減少となっている。</a:t>
          </a:r>
          <a:endParaRPr lang="ja-JP" altLang="ja-JP" sz="13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mn-lt"/>
              <a:ea typeface="+mn-ea"/>
              <a:cs typeface="+mn-cs"/>
            </a:rPr>
            <a:t>・後年度の償還財源として減債基金への積立を計画的に行う。</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・公共施設の整備、維持管理、除却等の財源として公共施設等整備管理基金を適宜取崩しを行い、また積立を計画的に行う。</a:t>
          </a:r>
          <a:endParaRPr lang="ja-JP" altLang="ja-JP" sz="1300">
            <a:solidFill>
              <a:sysClr val="windowText" lastClr="000000"/>
            </a:solidFill>
            <a:effectLst/>
          </a:endParaRPr>
        </a:p>
        <a:p>
          <a:r>
            <a:rPr kumimoji="1" lang="ja-JP" altLang="ja-JP" sz="1100">
              <a:solidFill>
                <a:sysClr val="windowText" lastClr="000000"/>
              </a:solidFill>
              <a:effectLst/>
              <a:latin typeface="+mn-lt"/>
              <a:ea typeface="+mn-ea"/>
              <a:cs typeface="+mn-cs"/>
            </a:rPr>
            <a:t>　</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mn-lt"/>
              <a:ea typeface="+mn-ea"/>
              <a:cs typeface="+mn-cs"/>
            </a:rPr>
            <a:t>過疎地域自立促進基金：地域住民が将来にわたり安全に安心して暮らすことができるよう過疎地域の自立促進をはかるため、高齢者、交通、集落に関して必要な施策に活用</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公共施設等整備管理基金：公共施設等の維持管理、改修、更新及び除却に要する経費の財源</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地域振興基金：地域の特性を活かした農林水産業を中心に振興を図り、活力のある町づくりを推進するために必要な事業に活用</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地域福祉基金：児童、高齢者又は障害者の福祉の増進事業、健康づくりの推進及びその他社会福祉の充実を図るために要する経費の財源</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交流促進事業基金：文化・体育交流及び地域の特色を活かした交流事業、交流人口の増加促進、魅力ある地域づくりを推進するために必要な事業に活用</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mn-lt"/>
              <a:ea typeface="+mn-ea"/>
              <a:cs typeface="+mn-cs"/>
            </a:rPr>
            <a:t>減の理由として、</a:t>
          </a:r>
          <a:r>
            <a:rPr kumimoji="1" lang="ja-JP" altLang="en-US" sz="1300">
              <a:solidFill>
                <a:sysClr val="windowText" lastClr="000000"/>
              </a:solidFill>
              <a:effectLst/>
              <a:latin typeface="+mn-lt"/>
              <a:ea typeface="+mn-ea"/>
              <a:cs typeface="+mn-cs"/>
            </a:rPr>
            <a:t>病児</a:t>
          </a:r>
          <a:r>
            <a:rPr kumimoji="1" lang="ja-JP" altLang="ja-JP" sz="1300">
              <a:solidFill>
                <a:sysClr val="windowText" lastClr="000000"/>
              </a:solidFill>
              <a:effectLst/>
              <a:latin typeface="+mn-lt"/>
              <a:ea typeface="+mn-ea"/>
              <a:cs typeface="+mn-cs"/>
            </a:rPr>
            <a:t>保育</a:t>
          </a:r>
          <a:r>
            <a:rPr kumimoji="1" lang="ja-JP" altLang="en-US" sz="1300">
              <a:solidFill>
                <a:sysClr val="windowText" lastClr="000000"/>
              </a:solidFill>
              <a:effectLst/>
              <a:latin typeface="+mn-lt"/>
              <a:ea typeface="+mn-ea"/>
              <a:cs typeface="+mn-cs"/>
            </a:rPr>
            <a:t>施設整備</a:t>
          </a:r>
          <a:r>
            <a:rPr kumimoji="1" lang="ja-JP" altLang="ja-JP" sz="1300">
              <a:solidFill>
                <a:sysClr val="windowText" lastClr="000000"/>
              </a:solidFill>
              <a:effectLst/>
              <a:latin typeface="+mn-lt"/>
              <a:ea typeface="+mn-ea"/>
              <a:cs typeface="+mn-cs"/>
            </a:rPr>
            <a:t>事業</a:t>
          </a:r>
          <a:r>
            <a:rPr kumimoji="1" lang="ja-JP" altLang="en-US" sz="1300">
              <a:solidFill>
                <a:sysClr val="windowText" lastClr="000000"/>
              </a:solidFill>
              <a:effectLst/>
              <a:latin typeface="+mn-lt"/>
              <a:ea typeface="+mn-ea"/>
              <a:cs typeface="+mn-cs"/>
            </a:rPr>
            <a:t>と仮庁舎解体事業</a:t>
          </a:r>
          <a:r>
            <a:rPr kumimoji="1" lang="ja-JP" altLang="ja-JP" sz="1300">
              <a:solidFill>
                <a:sysClr val="windowText" lastClr="000000"/>
              </a:solidFill>
              <a:effectLst/>
              <a:latin typeface="+mn-lt"/>
              <a:ea typeface="+mn-ea"/>
              <a:cs typeface="+mn-cs"/>
            </a:rPr>
            <a:t>の実施により公共施設等整備管理基金を取崩したことによる。（取崩し</a:t>
          </a:r>
          <a:r>
            <a:rPr kumimoji="1" lang="en-US" altLang="ja-JP" sz="1300">
              <a:solidFill>
                <a:sysClr val="windowText" lastClr="000000"/>
              </a:solidFill>
              <a:effectLst/>
              <a:latin typeface="+mn-lt"/>
              <a:ea typeface="+mn-ea"/>
              <a:cs typeface="+mn-cs"/>
            </a:rPr>
            <a:t>114</a:t>
          </a:r>
          <a:r>
            <a:rPr kumimoji="1" lang="ja-JP" altLang="ja-JP" sz="1300">
              <a:solidFill>
                <a:sysClr val="windowText" lastClr="000000"/>
              </a:solidFill>
              <a:effectLst/>
              <a:latin typeface="+mn-lt"/>
              <a:ea typeface="+mn-ea"/>
              <a:cs typeface="+mn-cs"/>
            </a:rPr>
            <a:t>百万円）</a:t>
          </a:r>
          <a:endParaRPr lang="ja-JP" altLang="ja-JP" sz="13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mn-lt"/>
              <a:ea typeface="+mn-ea"/>
              <a:cs typeface="+mn-cs"/>
            </a:rPr>
            <a:t>公共施設の整備、維持管理、除却等の財源として公共施設等整備管理基金を適宜取崩しを行い、また積立を計画的に行う。</a:t>
          </a:r>
          <a:endParaRPr lang="ja-JP" altLang="ja-JP" sz="13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effectLst/>
              <a:latin typeface="+mn-lt"/>
              <a:ea typeface="+mn-ea"/>
              <a:cs typeface="+mn-cs"/>
            </a:rPr>
            <a:t>増の</a:t>
          </a:r>
          <a:r>
            <a:rPr kumimoji="1" lang="ja-JP" altLang="ja-JP" sz="1300">
              <a:solidFill>
                <a:sysClr val="windowText" lastClr="000000"/>
              </a:solidFill>
              <a:effectLst/>
              <a:latin typeface="+mn-lt"/>
              <a:ea typeface="+mn-ea"/>
              <a:cs typeface="+mn-cs"/>
            </a:rPr>
            <a:t>理由として、</a:t>
          </a:r>
          <a:r>
            <a:rPr kumimoji="1" lang="ja-JP" altLang="en-US" sz="1300">
              <a:solidFill>
                <a:sysClr val="windowText" lastClr="000000"/>
              </a:solidFill>
              <a:effectLst/>
              <a:latin typeface="+mn-lt"/>
              <a:ea typeface="+mn-ea"/>
              <a:cs typeface="+mn-cs"/>
            </a:rPr>
            <a:t>基金繰替運用利子補てん額等の積立による。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mn-lt"/>
              <a:ea typeface="+mn-ea"/>
              <a:cs typeface="+mn-cs"/>
            </a:rPr>
            <a:t>予期せぬ事態に柔軟に対応するためにも、財政調整基金はある程度の金額が必要であり、前年度とほぼ同額になるように努める。</a:t>
          </a:r>
          <a:endParaRPr lang="ja-JP" altLang="ja-JP" sz="13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mn-lt"/>
              <a:ea typeface="+mn-ea"/>
              <a:cs typeface="+mn-cs"/>
            </a:rPr>
            <a:t>増の理由として、後年度の償還に備えるため、</a:t>
          </a:r>
          <a:r>
            <a:rPr kumimoji="1" lang="en-US" altLang="ja-JP" sz="1300">
              <a:solidFill>
                <a:sysClr val="windowText" lastClr="000000"/>
              </a:solidFill>
              <a:effectLst/>
              <a:latin typeface="+mn-lt"/>
              <a:ea typeface="+mn-ea"/>
              <a:cs typeface="+mn-cs"/>
            </a:rPr>
            <a:t>44</a:t>
          </a:r>
          <a:r>
            <a:rPr kumimoji="1" lang="ja-JP" altLang="ja-JP" sz="1300">
              <a:solidFill>
                <a:sysClr val="windowText" lastClr="000000"/>
              </a:solidFill>
              <a:effectLst/>
              <a:latin typeface="+mn-lt"/>
              <a:ea typeface="+mn-ea"/>
              <a:cs typeface="+mn-cs"/>
            </a:rPr>
            <a:t>百万円を積み立てたため。</a:t>
          </a:r>
          <a:endParaRPr lang="ja-JP" altLang="ja-JP" sz="13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mn-lt"/>
              <a:ea typeface="+mn-ea"/>
              <a:cs typeface="+mn-cs"/>
            </a:rPr>
            <a:t>広見中学校改築事業、保育所施設整事業などの大規模事業で借入した地方債の元金開始に備え、計画的に積み立てることとしている。</a:t>
          </a:r>
          <a:endParaRPr lang="ja-JP" altLang="ja-JP" sz="13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FFDA67C-DB18-428F-BED4-6A3C54CD2F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16BCB02-1C84-477B-9407-C2C767CCCB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2300638-AB5B-4EB7-A815-386745CC2EDA}"/>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0156C82-8C23-4F30-B6DA-E29B7EF96B63}"/>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116238B-9CE2-4BCC-B538-75BED5B45EFB}"/>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98502B9-55E8-4082-846E-8215F86F79D7}"/>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84B9D4EA-324E-414F-BCDA-7E460D38547A}"/>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19B6E11F-126B-4AE3-8D75-F222CE44A57D}"/>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68A11713-8AD8-4B85-A1B7-52F65B221FD4}"/>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111B32E3-03B8-4B50-B4A9-5775855A0067}"/>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5513EBBD-17A7-4C85-8F56-8B1083714EEF}"/>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08ED6FB3-FB61-4E07-98F1-7DAC0528F5BC}"/>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51C8B369-EF21-4124-9E59-4ED4F8D520CF}"/>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ACC8524B-F062-4C60-9CB6-8B0B0ED205C7}"/>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E61689BE-1078-4B10-8468-87BFAD827C92}"/>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BE9FBEC-144E-447C-BDD5-6463594D891F}"/>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E07713A3-8C9E-4290-8F9A-4A88607B0C16}"/>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DBE2D12-7C2D-46A3-9B93-B9D76F537728}"/>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5D7A6D2F-E985-4F60-933D-7BD7C99C8049}"/>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64A7FD2-2382-487D-A48B-552AB5B96D94}"/>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9,108
9,008
241.88
9,129,674
8,964,765
55,330
5,081,404
12,573,618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E0680066-9010-4360-A41B-F71C2BA4364F}"/>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88EA0C16-79B4-4D67-9CE4-E4DD39211CA0}"/>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AD52443E-187A-4519-A393-19D55F9B28DB}"/>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D9B47B6B-80EB-4338-BE1A-17EDF10CD4B4}"/>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20B15827-9FA8-4EE5-8055-6A805670758D}"/>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494FEA9C-263C-4AAC-99AD-7970DDAFCC3D}"/>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B3751E29-CC41-4626-B0A8-29EE1ACF3C55}"/>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5825837B-0DAD-4307-86D7-AFAF9091A5C0}"/>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976DF10-5CD2-4ED4-84BA-9D85C37B80B5}"/>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34F76FB3-9D9A-430A-816D-7BFB25C3F378}"/>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24286640-3C5C-4DF6-9CE2-1CFD6DE98FB7}"/>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AB26A026-3968-4BD9-859C-4DBF5DC20292}"/>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7F3B1A2E-7A43-4D92-9B02-DD3755313F3E}"/>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B71E2D2C-963E-4526-A630-D8AF92DFB406}"/>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2D3E7E7C-DC8F-4F94-9C72-ED85AEBE9C3C}"/>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62609495-3126-457C-AA68-2D81942BF4B3}"/>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16648BF-8ECE-42C3-B922-7F84DBB049BD}"/>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58243FB7-15E0-4757-B8D5-BC45A6275FEE}"/>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B914DF83-B877-4010-B1FC-2A62F5DC4B4E}"/>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B9CEA5BB-E640-4A06-9DF8-9B9357A2CF80}"/>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3EE48FB5-DF34-4D13-846C-C9DDBCC371FE}"/>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236CD2C8-E0DF-49ED-B6D3-BF67F3C96321}"/>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B92EE896-A8A4-46E2-BEDE-5A189EB03D4E}"/>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36FA459C-774B-4135-ADA4-FECEC17D4C76}"/>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6BA12E39-3CCD-4659-9BA0-D93A37BD25F0}"/>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A60CA25E-D0C7-4931-8346-25EACFD84DC6}"/>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464C9DC7-5C63-4C81-BE82-D185B1FB3279}"/>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592BA844-BD3B-4930-A117-2EB19301EFD8}"/>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F0F4FF8F-EBC4-4B45-B69E-360579D27DF6}"/>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9B9C1A38-DC6C-473A-8994-49958C2FC7C3}"/>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96E5AE39-FDD2-4F16-A23B-671B5D6FBF82}"/>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7F20A1C8-7A7A-4253-AB01-F1C3313DCA55}"/>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F79F0178-907C-468D-A983-7A79A97DF244}"/>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C47375F4-F6AF-4B0E-9BDC-22593DC9606C}"/>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1FA18C6D-70FF-4DB3-8FF7-F9B726AEED08}"/>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愛媛県平均、類似団体平均より低い水準となった要因として、広見中学校建替えや保育所統廃合が挙げられる。今後も公共施設等総合管理計画において、公共施設の長寿命化、維持補修計画などを適正に行い、統合や複合化により施設総量を縮小、また将来の施設更新費用を縮減するよう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26ABF500-F8EC-4C08-A4BD-2DE0BE44A604}"/>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7DFE7A2D-AF87-46B9-9AF8-3B0592788560}"/>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0809437A-5375-400F-A4DA-175F46AE0CF1}"/>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1BEB8925-9498-4935-A2E4-6993808ACD27}"/>
            </a:ext>
          </a:extLst>
        </xdr:cNvPr>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1" name="テキスト ボックス 60">
          <a:extLst>
            <a:ext uri="{FF2B5EF4-FFF2-40B4-BE49-F238E27FC236}">
              <a16:creationId xmlns:a16="http://schemas.microsoft.com/office/drawing/2014/main" id="{B1A5E9D6-52C5-4AD0-BB33-AB81D6F53866}"/>
            </a:ext>
          </a:extLst>
        </xdr:cNvPr>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0FA75D0C-6A0A-4D59-BABF-C5737CA942ED}"/>
            </a:ext>
          </a:extLst>
        </xdr:cNvPr>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4E591715-8A93-4185-9C1C-97EEDF6608BE}"/>
            </a:ext>
          </a:extLst>
        </xdr:cNvPr>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079B634E-CED2-4B84-ABF2-072C1787D15F}"/>
            </a:ext>
          </a:extLst>
        </xdr:cNvPr>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A0BEB763-9C44-4C1D-A7A6-A596A6C6FEFB}"/>
            </a:ext>
          </a:extLst>
        </xdr:cNvPr>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596A94E0-1308-4016-9ACB-CB8C05327BF0}"/>
            </a:ext>
          </a:extLst>
        </xdr:cNvPr>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833D17BD-4888-4221-B65C-50C7F866C67C}"/>
            </a:ext>
          </a:extLst>
        </xdr:cNvPr>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D70C0697-7AC1-4F41-AC69-DF79131AB034}"/>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9" name="テキスト ボックス 68">
          <a:extLst>
            <a:ext uri="{FF2B5EF4-FFF2-40B4-BE49-F238E27FC236}">
              <a16:creationId xmlns:a16="http://schemas.microsoft.com/office/drawing/2014/main" id="{A058AA7D-561B-4BDD-A43F-13431FC07BE7}"/>
            </a:ext>
          </a:extLst>
        </xdr:cNvPr>
        <xdr:cNvSpPr txBox="1"/>
      </xdr:nvSpPr>
      <xdr:spPr>
        <a:xfrm>
          <a:off x="898403" y="4087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E76AFAF1-8D5B-4911-9D18-DFCA18429CE6}"/>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1" name="直線コネクタ 70">
          <a:extLst>
            <a:ext uri="{FF2B5EF4-FFF2-40B4-BE49-F238E27FC236}">
              <a16:creationId xmlns:a16="http://schemas.microsoft.com/office/drawing/2014/main" id="{0DB9C8CF-1571-4BF6-9D09-EB16F865C98D}"/>
            </a:ext>
          </a:extLst>
        </xdr:cNvPr>
        <xdr:cNvCxnSpPr/>
      </xdr:nvCxnSpPr>
      <xdr:spPr>
        <a:xfrm flipV="1">
          <a:off x="4760595" y="4757928"/>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2" name="有形固定資産減価償却率最小値テキスト">
          <a:extLst>
            <a:ext uri="{FF2B5EF4-FFF2-40B4-BE49-F238E27FC236}">
              <a16:creationId xmlns:a16="http://schemas.microsoft.com/office/drawing/2014/main" id="{9E3ACC5F-5538-4AFD-B9DF-0E2AA333D884}"/>
            </a:ext>
          </a:extLst>
        </xdr:cNvPr>
        <xdr:cNvSpPr txBox="1"/>
      </xdr:nvSpPr>
      <xdr:spPr>
        <a:xfrm>
          <a:off x="4813300" y="586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3" name="直線コネクタ 72">
          <a:extLst>
            <a:ext uri="{FF2B5EF4-FFF2-40B4-BE49-F238E27FC236}">
              <a16:creationId xmlns:a16="http://schemas.microsoft.com/office/drawing/2014/main" id="{3491EB93-426F-4127-966B-D3F438194798}"/>
            </a:ext>
          </a:extLst>
        </xdr:cNvPr>
        <xdr:cNvCxnSpPr/>
      </xdr:nvCxnSpPr>
      <xdr:spPr>
        <a:xfrm>
          <a:off x="4673600" y="586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4" name="有形固定資産減価償却率最大値テキスト">
          <a:extLst>
            <a:ext uri="{FF2B5EF4-FFF2-40B4-BE49-F238E27FC236}">
              <a16:creationId xmlns:a16="http://schemas.microsoft.com/office/drawing/2014/main" id="{B19E07E6-222C-432A-9C70-6061D94660AB}"/>
            </a:ext>
          </a:extLst>
        </xdr:cNvPr>
        <xdr:cNvSpPr txBox="1"/>
      </xdr:nvSpPr>
      <xdr:spPr>
        <a:xfrm>
          <a:off x="4813300" y="4533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5" name="直線コネクタ 74">
          <a:extLst>
            <a:ext uri="{FF2B5EF4-FFF2-40B4-BE49-F238E27FC236}">
              <a16:creationId xmlns:a16="http://schemas.microsoft.com/office/drawing/2014/main" id="{FC8F6499-6617-4853-B67E-D028CA850AC8}"/>
            </a:ext>
          </a:extLst>
        </xdr:cNvPr>
        <xdr:cNvCxnSpPr/>
      </xdr:nvCxnSpPr>
      <xdr:spPr>
        <a:xfrm>
          <a:off x="4673600" y="4757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76" name="有形固定資産減価償却率平均値テキスト">
          <a:extLst>
            <a:ext uri="{FF2B5EF4-FFF2-40B4-BE49-F238E27FC236}">
              <a16:creationId xmlns:a16="http://schemas.microsoft.com/office/drawing/2014/main" id="{473143D0-4D26-45F8-9A50-72FC26F03C27}"/>
            </a:ext>
          </a:extLst>
        </xdr:cNvPr>
        <xdr:cNvSpPr txBox="1"/>
      </xdr:nvSpPr>
      <xdr:spPr>
        <a:xfrm>
          <a:off x="4813300" y="5490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7" name="フローチャート: 判断 76">
          <a:extLst>
            <a:ext uri="{FF2B5EF4-FFF2-40B4-BE49-F238E27FC236}">
              <a16:creationId xmlns:a16="http://schemas.microsoft.com/office/drawing/2014/main" id="{24830273-1D7E-4B63-AACF-C074A5EAF181}"/>
            </a:ext>
          </a:extLst>
        </xdr:cNvPr>
        <xdr:cNvSpPr/>
      </xdr:nvSpPr>
      <xdr:spPr>
        <a:xfrm>
          <a:off x="4711700" y="551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8" name="フローチャート: 判断 77">
          <a:extLst>
            <a:ext uri="{FF2B5EF4-FFF2-40B4-BE49-F238E27FC236}">
              <a16:creationId xmlns:a16="http://schemas.microsoft.com/office/drawing/2014/main" id="{A9862518-F585-4E59-A10D-F2D5C543B80D}"/>
            </a:ext>
          </a:extLst>
        </xdr:cNvPr>
        <xdr:cNvSpPr/>
      </xdr:nvSpPr>
      <xdr:spPr>
        <a:xfrm>
          <a:off x="4000500" y="551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9" name="フローチャート: 判断 78">
          <a:extLst>
            <a:ext uri="{FF2B5EF4-FFF2-40B4-BE49-F238E27FC236}">
              <a16:creationId xmlns:a16="http://schemas.microsoft.com/office/drawing/2014/main" id="{851F6211-2790-416A-93AB-87080F58915C}"/>
            </a:ext>
          </a:extLst>
        </xdr:cNvPr>
        <xdr:cNvSpPr/>
      </xdr:nvSpPr>
      <xdr:spPr>
        <a:xfrm>
          <a:off x="3238500" y="5493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0" name="フローチャート: 判断 79">
          <a:extLst>
            <a:ext uri="{FF2B5EF4-FFF2-40B4-BE49-F238E27FC236}">
              <a16:creationId xmlns:a16="http://schemas.microsoft.com/office/drawing/2014/main" id="{D546761A-A658-461C-B7EF-FFDE76F203D0}"/>
            </a:ext>
          </a:extLst>
        </xdr:cNvPr>
        <xdr:cNvSpPr/>
      </xdr:nvSpPr>
      <xdr:spPr>
        <a:xfrm>
          <a:off x="2476500" y="5484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1" name="フローチャート: 判断 80">
          <a:extLst>
            <a:ext uri="{FF2B5EF4-FFF2-40B4-BE49-F238E27FC236}">
              <a16:creationId xmlns:a16="http://schemas.microsoft.com/office/drawing/2014/main" id="{C304A408-27D2-4CDB-BDCD-3B726E503930}"/>
            </a:ext>
          </a:extLst>
        </xdr:cNvPr>
        <xdr:cNvSpPr/>
      </xdr:nvSpPr>
      <xdr:spPr>
        <a:xfrm>
          <a:off x="1714500" y="5486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5BA69C4-E0D6-47E1-BE04-B0185C103F3A}"/>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62E9A2A-D0EA-4DD5-A44E-07714D3250FD}"/>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05DDC47-5841-4608-B212-4EB03FBBE500}"/>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11BCBBA0-7EDA-49B9-82A8-FBB26A6C97B8}"/>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688FE1D-B41E-4E35-B33E-59B64AF6B59E}"/>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119761</xdr:rowOff>
    </xdr:from>
    <xdr:to>
      <xdr:col>23</xdr:col>
      <xdr:colOff>136525</xdr:colOff>
      <xdr:row>32</xdr:row>
      <xdr:rowOff>49911</xdr:rowOff>
    </xdr:to>
    <xdr:sp macro="" textlink="">
      <xdr:nvSpPr>
        <xdr:cNvPr id="87" name="楕円 86">
          <a:extLst>
            <a:ext uri="{FF2B5EF4-FFF2-40B4-BE49-F238E27FC236}">
              <a16:creationId xmlns:a16="http://schemas.microsoft.com/office/drawing/2014/main" id="{A1842278-6059-41EB-9FE2-5FE36C7E87FF}"/>
            </a:ext>
          </a:extLst>
        </xdr:cNvPr>
        <xdr:cNvSpPr/>
      </xdr:nvSpPr>
      <xdr:spPr>
        <a:xfrm>
          <a:off x="4711700" y="543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142638</xdr:rowOff>
    </xdr:from>
    <xdr:ext cx="405111" cy="259045"/>
    <xdr:sp macro="" textlink="">
      <xdr:nvSpPr>
        <xdr:cNvPr id="88" name="有形固定資産減価償却率該当値テキスト">
          <a:extLst>
            <a:ext uri="{FF2B5EF4-FFF2-40B4-BE49-F238E27FC236}">
              <a16:creationId xmlns:a16="http://schemas.microsoft.com/office/drawing/2014/main" id="{0090458F-D23C-4CA8-AC25-1BAC89D5BDEC}"/>
            </a:ext>
          </a:extLst>
        </xdr:cNvPr>
        <xdr:cNvSpPr txBox="1"/>
      </xdr:nvSpPr>
      <xdr:spPr>
        <a:xfrm>
          <a:off x="4813300" y="528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124079</xdr:rowOff>
    </xdr:from>
    <xdr:to>
      <xdr:col>19</xdr:col>
      <xdr:colOff>187325</xdr:colOff>
      <xdr:row>32</xdr:row>
      <xdr:rowOff>54229</xdr:rowOff>
    </xdr:to>
    <xdr:sp macro="" textlink="">
      <xdr:nvSpPr>
        <xdr:cNvPr id="89" name="楕円 88">
          <a:extLst>
            <a:ext uri="{FF2B5EF4-FFF2-40B4-BE49-F238E27FC236}">
              <a16:creationId xmlns:a16="http://schemas.microsoft.com/office/drawing/2014/main" id="{02D0699C-2BCE-4432-968E-643EBCC97585}"/>
            </a:ext>
          </a:extLst>
        </xdr:cNvPr>
        <xdr:cNvSpPr/>
      </xdr:nvSpPr>
      <xdr:spPr>
        <a:xfrm>
          <a:off x="4000500" y="543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170561</xdr:rowOff>
    </xdr:from>
    <xdr:to>
      <xdr:col>23</xdr:col>
      <xdr:colOff>85725</xdr:colOff>
      <xdr:row>32</xdr:row>
      <xdr:rowOff>3429</xdr:rowOff>
    </xdr:to>
    <xdr:cxnSp macro="">
      <xdr:nvCxnSpPr>
        <xdr:cNvPr id="90" name="直線コネクタ 89">
          <a:extLst>
            <a:ext uri="{FF2B5EF4-FFF2-40B4-BE49-F238E27FC236}">
              <a16:creationId xmlns:a16="http://schemas.microsoft.com/office/drawing/2014/main" id="{39B02A5B-E1E1-476C-8B8F-B5A64598C63C}"/>
            </a:ext>
          </a:extLst>
        </xdr:cNvPr>
        <xdr:cNvCxnSpPr/>
      </xdr:nvCxnSpPr>
      <xdr:spPr>
        <a:xfrm flipV="1">
          <a:off x="4051300" y="5485511"/>
          <a:ext cx="7112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127</xdr:rowOff>
    </xdr:from>
    <xdr:to>
      <xdr:col>15</xdr:col>
      <xdr:colOff>187325</xdr:colOff>
      <xdr:row>32</xdr:row>
      <xdr:rowOff>101727</xdr:rowOff>
    </xdr:to>
    <xdr:sp macro="" textlink="">
      <xdr:nvSpPr>
        <xdr:cNvPr id="91" name="楕円 90">
          <a:extLst>
            <a:ext uri="{FF2B5EF4-FFF2-40B4-BE49-F238E27FC236}">
              <a16:creationId xmlns:a16="http://schemas.microsoft.com/office/drawing/2014/main" id="{B21CE52E-5927-4F5C-B99B-14328435D732}"/>
            </a:ext>
          </a:extLst>
        </xdr:cNvPr>
        <xdr:cNvSpPr/>
      </xdr:nvSpPr>
      <xdr:spPr>
        <a:xfrm>
          <a:off x="3238500" y="548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3429</xdr:rowOff>
    </xdr:from>
    <xdr:to>
      <xdr:col>19</xdr:col>
      <xdr:colOff>136525</xdr:colOff>
      <xdr:row>32</xdr:row>
      <xdr:rowOff>50927</xdr:rowOff>
    </xdr:to>
    <xdr:cxnSp macro="">
      <xdr:nvCxnSpPr>
        <xdr:cNvPr id="92" name="直線コネクタ 91">
          <a:extLst>
            <a:ext uri="{FF2B5EF4-FFF2-40B4-BE49-F238E27FC236}">
              <a16:creationId xmlns:a16="http://schemas.microsoft.com/office/drawing/2014/main" id="{503C7782-D911-448B-8989-3C53CA07C7CE}"/>
            </a:ext>
          </a:extLst>
        </xdr:cNvPr>
        <xdr:cNvCxnSpPr/>
      </xdr:nvCxnSpPr>
      <xdr:spPr>
        <a:xfrm flipV="1">
          <a:off x="3289300" y="5489829"/>
          <a:ext cx="7620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73533</xdr:rowOff>
    </xdr:from>
    <xdr:to>
      <xdr:col>11</xdr:col>
      <xdr:colOff>187325</xdr:colOff>
      <xdr:row>33</xdr:row>
      <xdr:rowOff>3683</xdr:rowOff>
    </xdr:to>
    <xdr:sp macro="" textlink="">
      <xdr:nvSpPr>
        <xdr:cNvPr id="93" name="楕円 92">
          <a:extLst>
            <a:ext uri="{FF2B5EF4-FFF2-40B4-BE49-F238E27FC236}">
              <a16:creationId xmlns:a16="http://schemas.microsoft.com/office/drawing/2014/main" id="{4227C8C9-EF49-44BE-A405-111EE451F91D}"/>
            </a:ext>
          </a:extLst>
        </xdr:cNvPr>
        <xdr:cNvSpPr/>
      </xdr:nvSpPr>
      <xdr:spPr>
        <a:xfrm>
          <a:off x="2476500" y="5559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50927</xdr:rowOff>
    </xdr:from>
    <xdr:to>
      <xdr:col>15</xdr:col>
      <xdr:colOff>136525</xdr:colOff>
      <xdr:row>32</xdr:row>
      <xdr:rowOff>124333</xdr:rowOff>
    </xdr:to>
    <xdr:cxnSp macro="">
      <xdr:nvCxnSpPr>
        <xdr:cNvPr id="94" name="直線コネクタ 93">
          <a:extLst>
            <a:ext uri="{FF2B5EF4-FFF2-40B4-BE49-F238E27FC236}">
              <a16:creationId xmlns:a16="http://schemas.microsoft.com/office/drawing/2014/main" id="{63E57706-D1EC-4199-9527-F52DFB681317}"/>
            </a:ext>
          </a:extLst>
        </xdr:cNvPr>
        <xdr:cNvCxnSpPr/>
      </xdr:nvCxnSpPr>
      <xdr:spPr>
        <a:xfrm flipV="1">
          <a:off x="2527300" y="5537327"/>
          <a:ext cx="76200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49784</xdr:rowOff>
    </xdr:from>
    <xdr:to>
      <xdr:col>7</xdr:col>
      <xdr:colOff>187325</xdr:colOff>
      <xdr:row>32</xdr:row>
      <xdr:rowOff>151384</xdr:rowOff>
    </xdr:to>
    <xdr:sp macro="" textlink="">
      <xdr:nvSpPr>
        <xdr:cNvPr id="95" name="楕円 94">
          <a:extLst>
            <a:ext uri="{FF2B5EF4-FFF2-40B4-BE49-F238E27FC236}">
              <a16:creationId xmlns:a16="http://schemas.microsoft.com/office/drawing/2014/main" id="{5196693C-C64E-4B04-9A2F-5FC189832A8F}"/>
            </a:ext>
          </a:extLst>
        </xdr:cNvPr>
        <xdr:cNvSpPr/>
      </xdr:nvSpPr>
      <xdr:spPr>
        <a:xfrm>
          <a:off x="1714500" y="553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100584</xdr:rowOff>
    </xdr:from>
    <xdr:to>
      <xdr:col>11</xdr:col>
      <xdr:colOff>136525</xdr:colOff>
      <xdr:row>32</xdr:row>
      <xdr:rowOff>124333</xdr:rowOff>
    </xdr:to>
    <xdr:cxnSp macro="">
      <xdr:nvCxnSpPr>
        <xdr:cNvPr id="96" name="直線コネクタ 95">
          <a:extLst>
            <a:ext uri="{FF2B5EF4-FFF2-40B4-BE49-F238E27FC236}">
              <a16:creationId xmlns:a16="http://schemas.microsoft.com/office/drawing/2014/main" id="{F1CE5598-61E7-4CED-AC29-18A1267C1242}"/>
            </a:ext>
          </a:extLst>
        </xdr:cNvPr>
        <xdr:cNvCxnSpPr/>
      </xdr:nvCxnSpPr>
      <xdr:spPr>
        <a:xfrm>
          <a:off x="1765300" y="5586984"/>
          <a:ext cx="7620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97" name="n_1aveValue有形固定資産減価償却率">
          <a:extLst>
            <a:ext uri="{FF2B5EF4-FFF2-40B4-BE49-F238E27FC236}">
              <a16:creationId xmlns:a16="http://schemas.microsoft.com/office/drawing/2014/main" id="{1E667DFA-6FEB-445B-8022-09573BA15D5F}"/>
            </a:ext>
          </a:extLst>
        </xdr:cNvPr>
        <xdr:cNvSpPr txBox="1"/>
      </xdr:nvSpPr>
      <xdr:spPr>
        <a:xfrm>
          <a:off x="3836044"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98" name="n_2aveValue有形固定資産減価償却率">
          <a:extLst>
            <a:ext uri="{FF2B5EF4-FFF2-40B4-BE49-F238E27FC236}">
              <a16:creationId xmlns:a16="http://schemas.microsoft.com/office/drawing/2014/main" id="{31CE75D5-A8FD-4513-B0F6-8054B72636CB}"/>
            </a:ext>
          </a:extLst>
        </xdr:cNvPr>
        <xdr:cNvSpPr txBox="1"/>
      </xdr:nvSpPr>
      <xdr:spPr>
        <a:xfrm>
          <a:off x="3086744" y="558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99" name="n_3aveValue有形固定資産減価償却率">
          <a:extLst>
            <a:ext uri="{FF2B5EF4-FFF2-40B4-BE49-F238E27FC236}">
              <a16:creationId xmlns:a16="http://schemas.microsoft.com/office/drawing/2014/main" id="{EC9EA5E5-45C5-4CDC-B757-280A89C4ED29}"/>
            </a:ext>
          </a:extLst>
        </xdr:cNvPr>
        <xdr:cNvSpPr txBox="1"/>
      </xdr:nvSpPr>
      <xdr:spPr>
        <a:xfrm>
          <a:off x="2324744" y="5259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100" name="n_4aveValue有形固定資産減価償却率">
          <a:extLst>
            <a:ext uri="{FF2B5EF4-FFF2-40B4-BE49-F238E27FC236}">
              <a16:creationId xmlns:a16="http://schemas.microsoft.com/office/drawing/2014/main" id="{D81CEB76-492F-476D-839B-6D8097EED58F}"/>
            </a:ext>
          </a:extLst>
        </xdr:cNvPr>
        <xdr:cNvSpPr txBox="1"/>
      </xdr:nvSpPr>
      <xdr:spPr>
        <a:xfrm>
          <a:off x="1562744" y="5261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70756</xdr:rowOff>
    </xdr:from>
    <xdr:ext cx="405111" cy="259045"/>
    <xdr:sp macro="" textlink="">
      <xdr:nvSpPr>
        <xdr:cNvPr id="101" name="n_1mainValue有形固定資産減価償却率">
          <a:extLst>
            <a:ext uri="{FF2B5EF4-FFF2-40B4-BE49-F238E27FC236}">
              <a16:creationId xmlns:a16="http://schemas.microsoft.com/office/drawing/2014/main" id="{E7EF0D40-390B-4EE7-BE0C-F13BB50428DE}"/>
            </a:ext>
          </a:extLst>
        </xdr:cNvPr>
        <xdr:cNvSpPr txBox="1"/>
      </xdr:nvSpPr>
      <xdr:spPr>
        <a:xfrm>
          <a:off x="3836044" y="5214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118254</xdr:rowOff>
    </xdr:from>
    <xdr:ext cx="405111" cy="259045"/>
    <xdr:sp macro="" textlink="">
      <xdr:nvSpPr>
        <xdr:cNvPr id="102" name="n_2mainValue有形固定資産減価償却率">
          <a:extLst>
            <a:ext uri="{FF2B5EF4-FFF2-40B4-BE49-F238E27FC236}">
              <a16:creationId xmlns:a16="http://schemas.microsoft.com/office/drawing/2014/main" id="{B63AA44D-1B3A-4455-ACC2-5CDA832A5079}"/>
            </a:ext>
          </a:extLst>
        </xdr:cNvPr>
        <xdr:cNvSpPr txBox="1"/>
      </xdr:nvSpPr>
      <xdr:spPr>
        <a:xfrm>
          <a:off x="3086744" y="5261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166260</xdr:rowOff>
    </xdr:from>
    <xdr:ext cx="405111" cy="259045"/>
    <xdr:sp macro="" textlink="">
      <xdr:nvSpPr>
        <xdr:cNvPr id="103" name="n_3mainValue有形固定資産減価償却率">
          <a:extLst>
            <a:ext uri="{FF2B5EF4-FFF2-40B4-BE49-F238E27FC236}">
              <a16:creationId xmlns:a16="http://schemas.microsoft.com/office/drawing/2014/main" id="{B97BEAEC-727D-456E-92B1-A13CB97DC808}"/>
            </a:ext>
          </a:extLst>
        </xdr:cNvPr>
        <xdr:cNvSpPr txBox="1"/>
      </xdr:nvSpPr>
      <xdr:spPr>
        <a:xfrm>
          <a:off x="2324744" y="5652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142511</xdr:rowOff>
    </xdr:from>
    <xdr:ext cx="405111" cy="259045"/>
    <xdr:sp macro="" textlink="">
      <xdr:nvSpPr>
        <xdr:cNvPr id="104" name="n_4mainValue有形固定資産減価償却率">
          <a:extLst>
            <a:ext uri="{FF2B5EF4-FFF2-40B4-BE49-F238E27FC236}">
              <a16:creationId xmlns:a16="http://schemas.microsoft.com/office/drawing/2014/main" id="{96B3C17B-F359-4BF3-AC8A-8AFEAE1A383A}"/>
            </a:ext>
          </a:extLst>
        </xdr:cNvPr>
        <xdr:cNvSpPr txBox="1"/>
      </xdr:nvSpPr>
      <xdr:spPr>
        <a:xfrm>
          <a:off x="1562744" y="5628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49DC7F2C-1D1E-4661-BDF7-4CE8CE1B7B5D}"/>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E5D0C4FA-7C4A-4306-A2E1-49E286110406}"/>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DE142407-038D-4AF6-B00D-25504D07DCC5}"/>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BF07D7B9-2562-449D-A694-2B1AAC020547}"/>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8A0FEB11-5209-4768-8F66-0AAF6CDA977A}"/>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2510EF54-7786-4A15-916D-7DFEE4DD2D35}"/>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9A01DC0F-1C04-497D-B8F0-6C99A710D88D}"/>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58BE4322-FD7F-4A49-A33F-211B7FA276DF}"/>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08229B6C-D215-4F5B-9DB6-413424088AB5}"/>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71064CD2-B2EC-43E9-8000-3CB18BBAFB98}"/>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6B462EA8-C8A7-4AD7-B876-955DE916762C}"/>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9D1D1187-AE99-4F9A-98E1-24F1387E0BC2}"/>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0CFF3AAB-CC57-47B6-A154-06493BF23B7F}"/>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年までは類似団体とほぼ同水準であったが、大型建設事業（中学校、保育所等）の実施による地方債発行額増加による地方債現在高の増加、また地方交付税の減少により比率が上昇している。令和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年度に中学校建替事業が完了したものの、保育所整備等は継続していることから、比率はしばらく増加することが見込まれる。</a:t>
          </a:r>
        </a:p>
        <a:p>
          <a:r>
            <a:rPr kumimoji="1" lang="ja-JP" altLang="en-US" sz="1100">
              <a:latin typeface="ＭＳ Ｐゴシック" panose="020B0600070205080204" pitchFamily="50" charset="-128"/>
              <a:ea typeface="ＭＳ Ｐゴシック" panose="020B0600070205080204" pitchFamily="50" charset="-128"/>
            </a:rPr>
            <a:t>計画的な地方債の償還及び減債基金、公共施設等整備管理基金など充当可能基金への積立を行い、比率の上昇抑制に努める。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E7349750-927B-48AF-8CD3-5338CD42A0B5}"/>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6E778DD4-369E-44DC-9383-29BF455DACEF}"/>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260D6309-A18C-4548-8BA3-CDE18D85BCED}"/>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FE75E491-774E-4AAB-8047-5C27E236BF75}"/>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825762F3-09AC-4288-A5B3-249D47DDCBE3}"/>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F55016A5-7A95-4049-A8A1-A99920B38248}"/>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4" name="テキスト ボックス 123">
          <a:extLst>
            <a:ext uri="{FF2B5EF4-FFF2-40B4-BE49-F238E27FC236}">
              <a16:creationId xmlns:a16="http://schemas.microsoft.com/office/drawing/2014/main" id="{6769FF6E-FE7E-4CDC-9CE4-674B844AD91E}"/>
            </a:ext>
          </a:extLst>
        </xdr:cNvPr>
        <xdr:cNvSpPr txBox="1"/>
      </xdr:nvSpPr>
      <xdr:spPr>
        <a:xfrm>
          <a:off x="10756676" y="56298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2CFE08D3-FCAC-4A81-A544-5F2A57048F84}"/>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EFCB6B93-5D05-4A4E-8AAF-74874FB2895B}"/>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8C8C01F4-D1EE-4A2F-A830-A3AC3E467E97}"/>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AFCBD5BF-9014-4E5F-9E2D-11F1353507EA}"/>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B69C9C8F-D51B-45F7-8F6A-1144C0950575}"/>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16F08A6E-9798-4936-BBA6-CBF27F94B69D}"/>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CC6D69B4-2E73-45E0-8D11-323547EEB5BC}"/>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339155BF-50E8-4217-B4B9-B3734138C2F6}"/>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C9530221-A522-4FD1-A8F5-8C75A7E4A2B4}"/>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E8A349E9-5803-43A4-AAB5-DDBC7E327488}"/>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5" name="直線コネクタ 134">
          <a:extLst>
            <a:ext uri="{FF2B5EF4-FFF2-40B4-BE49-F238E27FC236}">
              <a16:creationId xmlns:a16="http://schemas.microsoft.com/office/drawing/2014/main" id="{9D9661B8-D596-498C-971E-8C071690D381}"/>
            </a:ext>
          </a:extLst>
        </xdr:cNvPr>
        <xdr:cNvCxnSpPr/>
      </xdr:nvCxnSpPr>
      <xdr:spPr>
        <a:xfrm flipV="1">
          <a:off x="14793595" y="4489903"/>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6" name="債務償還比率最小値テキスト">
          <a:extLst>
            <a:ext uri="{FF2B5EF4-FFF2-40B4-BE49-F238E27FC236}">
              <a16:creationId xmlns:a16="http://schemas.microsoft.com/office/drawing/2014/main" id="{1DB96468-E111-4785-90DF-C3468CCC09C7}"/>
            </a:ext>
          </a:extLst>
        </xdr:cNvPr>
        <xdr:cNvSpPr txBox="1"/>
      </xdr:nvSpPr>
      <xdr:spPr>
        <a:xfrm>
          <a:off x="14846300" y="603073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7" name="直線コネクタ 136">
          <a:extLst>
            <a:ext uri="{FF2B5EF4-FFF2-40B4-BE49-F238E27FC236}">
              <a16:creationId xmlns:a16="http://schemas.microsoft.com/office/drawing/2014/main" id="{6433B914-F856-4DBC-BCF0-91BE83BD3790}"/>
            </a:ext>
          </a:extLst>
        </xdr:cNvPr>
        <xdr:cNvCxnSpPr/>
      </xdr:nvCxnSpPr>
      <xdr:spPr>
        <a:xfrm>
          <a:off x="14706600" y="6026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F2ED5F24-65EC-4C3A-829D-8AC1A35769B9}"/>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E356A5D4-B639-4B85-93B8-E2AA7D596937}"/>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40" name="債務償還比率平均値テキスト">
          <a:extLst>
            <a:ext uri="{FF2B5EF4-FFF2-40B4-BE49-F238E27FC236}">
              <a16:creationId xmlns:a16="http://schemas.microsoft.com/office/drawing/2014/main" id="{A707DF9C-E8C9-4531-8C42-8CFE2DDD6C53}"/>
            </a:ext>
          </a:extLst>
        </xdr:cNvPr>
        <xdr:cNvSpPr txBox="1"/>
      </xdr:nvSpPr>
      <xdr:spPr>
        <a:xfrm>
          <a:off x="14846300" y="46490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1" name="フローチャート: 判断 140">
          <a:extLst>
            <a:ext uri="{FF2B5EF4-FFF2-40B4-BE49-F238E27FC236}">
              <a16:creationId xmlns:a16="http://schemas.microsoft.com/office/drawing/2014/main" id="{3FAA9BA2-FCE6-4BD8-B637-58F742F36E00}"/>
            </a:ext>
          </a:extLst>
        </xdr:cNvPr>
        <xdr:cNvSpPr/>
      </xdr:nvSpPr>
      <xdr:spPr>
        <a:xfrm>
          <a:off x="14744700" y="4797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2" name="フローチャート: 判断 141">
          <a:extLst>
            <a:ext uri="{FF2B5EF4-FFF2-40B4-BE49-F238E27FC236}">
              <a16:creationId xmlns:a16="http://schemas.microsoft.com/office/drawing/2014/main" id="{E86B962F-AB7E-47BA-B9A8-2B6BA2ED7A68}"/>
            </a:ext>
          </a:extLst>
        </xdr:cNvPr>
        <xdr:cNvSpPr/>
      </xdr:nvSpPr>
      <xdr:spPr>
        <a:xfrm>
          <a:off x="14033500" y="479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3" name="フローチャート: 判断 142">
          <a:extLst>
            <a:ext uri="{FF2B5EF4-FFF2-40B4-BE49-F238E27FC236}">
              <a16:creationId xmlns:a16="http://schemas.microsoft.com/office/drawing/2014/main" id="{BFFC4AC3-8C1E-4CF2-8E7E-423040F85FD2}"/>
            </a:ext>
          </a:extLst>
        </xdr:cNvPr>
        <xdr:cNvSpPr/>
      </xdr:nvSpPr>
      <xdr:spPr>
        <a:xfrm>
          <a:off x="13271500" y="4795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4" name="フローチャート: 判断 143">
          <a:extLst>
            <a:ext uri="{FF2B5EF4-FFF2-40B4-BE49-F238E27FC236}">
              <a16:creationId xmlns:a16="http://schemas.microsoft.com/office/drawing/2014/main" id="{EDD55040-535E-40A8-8CF0-1201C98B860A}"/>
            </a:ext>
          </a:extLst>
        </xdr:cNvPr>
        <xdr:cNvSpPr/>
      </xdr:nvSpPr>
      <xdr:spPr>
        <a:xfrm>
          <a:off x="12509500" y="479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5" name="フローチャート: 判断 144">
          <a:extLst>
            <a:ext uri="{FF2B5EF4-FFF2-40B4-BE49-F238E27FC236}">
              <a16:creationId xmlns:a16="http://schemas.microsoft.com/office/drawing/2014/main" id="{188A221B-FA4C-4463-8BC1-7CA51B8F6438}"/>
            </a:ext>
          </a:extLst>
        </xdr:cNvPr>
        <xdr:cNvSpPr/>
      </xdr:nvSpPr>
      <xdr:spPr>
        <a:xfrm>
          <a:off x="11747500" y="493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50F50DB-F2DE-45F8-9B28-7258090C2CCC}"/>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B0BDFAA2-AD19-4D2C-9869-EECD9655F1E8}"/>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37C5680B-1C5E-44C7-A2B8-C31F0898B824}"/>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209AE18-3468-4108-9CA9-79656FD4E2D5}"/>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9C5BFAA-030F-47C9-922B-41B0D516AC88}"/>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162252</xdr:rowOff>
    </xdr:from>
    <xdr:to>
      <xdr:col>76</xdr:col>
      <xdr:colOff>73025</xdr:colOff>
      <xdr:row>30</xdr:row>
      <xdr:rowOff>92402</xdr:rowOff>
    </xdr:to>
    <xdr:sp macro="" textlink="">
      <xdr:nvSpPr>
        <xdr:cNvPr id="151" name="楕円 150">
          <a:extLst>
            <a:ext uri="{FF2B5EF4-FFF2-40B4-BE49-F238E27FC236}">
              <a16:creationId xmlns:a16="http://schemas.microsoft.com/office/drawing/2014/main" id="{EEA28D2C-D4E7-4241-B8DB-1CAFCC158A74}"/>
            </a:ext>
          </a:extLst>
        </xdr:cNvPr>
        <xdr:cNvSpPr/>
      </xdr:nvSpPr>
      <xdr:spPr>
        <a:xfrm>
          <a:off x="14744700" y="51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140679</xdr:rowOff>
    </xdr:from>
    <xdr:ext cx="469744" cy="259045"/>
    <xdr:sp macro="" textlink="">
      <xdr:nvSpPr>
        <xdr:cNvPr id="152" name="債務償還比率該当値テキスト">
          <a:extLst>
            <a:ext uri="{FF2B5EF4-FFF2-40B4-BE49-F238E27FC236}">
              <a16:creationId xmlns:a16="http://schemas.microsoft.com/office/drawing/2014/main" id="{4A4B6DD5-65C9-42EE-9F28-725DA2BE8976}"/>
            </a:ext>
          </a:extLst>
        </xdr:cNvPr>
        <xdr:cNvSpPr txBox="1"/>
      </xdr:nvSpPr>
      <xdr:spPr>
        <a:xfrm>
          <a:off x="14846300" y="5112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103958</xdr:rowOff>
    </xdr:from>
    <xdr:to>
      <xdr:col>72</xdr:col>
      <xdr:colOff>123825</xdr:colOff>
      <xdr:row>30</xdr:row>
      <xdr:rowOff>34108</xdr:rowOff>
    </xdr:to>
    <xdr:sp macro="" textlink="">
      <xdr:nvSpPr>
        <xdr:cNvPr id="153" name="楕円 152">
          <a:extLst>
            <a:ext uri="{FF2B5EF4-FFF2-40B4-BE49-F238E27FC236}">
              <a16:creationId xmlns:a16="http://schemas.microsoft.com/office/drawing/2014/main" id="{C7E0F9AA-E057-4C72-AAF4-FA34EB1A021E}"/>
            </a:ext>
          </a:extLst>
        </xdr:cNvPr>
        <xdr:cNvSpPr/>
      </xdr:nvSpPr>
      <xdr:spPr>
        <a:xfrm>
          <a:off x="14033500" y="507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154758</xdr:rowOff>
    </xdr:from>
    <xdr:to>
      <xdr:col>76</xdr:col>
      <xdr:colOff>22225</xdr:colOff>
      <xdr:row>30</xdr:row>
      <xdr:rowOff>41602</xdr:rowOff>
    </xdr:to>
    <xdr:cxnSp macro="">
      <xdr:nvCxnSpPr>
        <xdr:cNvPr id="154" name="直線コネクタ 153">
          <a:extLst>
            <a:ext uri="{FF2B5EF4-FFF2-40B4-BE49-F238E27FC236}">
              <a16:creationId xmlns:a16="http://schemas.microsoft.com/office/drawing/2014/main" id="{CF62336A-EC88-4A27-B4E6-900CD47AC2BF}"/>
            </a:ext>
          </a:extLst>
        </xdr:cNvPr>
        <xdr:cNvCxnSpPr/>
      </xdr:nvCxnSpPr>
      <xdr:spPr>
        <a:xfrm>
          <a:off x="14084300" y="5126808"/>
          <a:ext cx="711200" cy="58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129111</xdr:rowOff>
    </xdr:from>
    <xdr:to>
      <xdr:col>68</xdr:col>
      <xdr:colOff>123825</xdr:colOff>
      <xdr:row>29</xdr:row>
      <xdr:rowOff>59261</xdr:rowOff>
    </xdr:to>
    <xdr:sp macro="" textlink="">
      <xdr:nvSpPr>
        <xdr:cNvPr id="155" name="楕円 154">
          <a:extLst>
            <a:ext uri="{FF2B5EF4-FFF2-40B4-BE49-F238E27FC236}">
              <a16:creationId xmlns:a16="http://schemas.microsoft.com/office/drawing/2014/main" id="{016CFCDE-4E43-46AC-844D-1F09C6BA48CD}"/>
            </a:ext>
          </a:extLst>
        </xdr:cNvPr>
        <xdr:cNvSpPr/>
      </xdr:nvSpPr>
      <xdr:spPr>
        <a:xfrm>
          <a:off x="13271500" y="492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8461</xdr:rowOff>
    </xdr:from>
    <xdr:to>
      <xdr:col>72</xdr:col>
      <xdr:colOff>73025</xdr:colOff>
      <xdr:row>29</xdr:row>
      <xdr:rowOff>154758</xdr:rowOff>
    </xdr:to>
    <xdr:cxnSp macro="">
      <xdr:nvCxnSpPr>
        <xdr:cNvPr id="156" name="直線コネクタ 155">
          <a:extLst>
            <a:ext uri="{FF2B5EF4-FFF2-40B4-BE49-F238E27FC236}">
              <a16:creationId xmlns:a16="http://schemas.microsoft.com/office/drawing/2014/main" id="{BCEEFBB4-B2D4-42AD-A0AA-8C9CBE9D7272}"/>
            </a:ext>
          </a:extLst>
        </xdr:cNvPr>
        <xdr:cNvCxnSpPr/>
      </xdr:nvCxnSpPr>
      <xdr:spPr>
        <a:xfrm>
          <a:off x="13322300" y="4980511"/>
          <a:ext cx="762000" cy="14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153234</xdr:rowOff>
    </xdr:from>
    <xdr:to>
      <xdr:col>64</xdr:col>
      <xdr:colOff>123825</xdr:colOff>
      <xdr:row>28</xdr:row>
      <xdr:rowOff>83384</xdr:rowOff>
    </xdr:to>
    <xdr:sp macro="" textlink="">
      <xdr:nvSpPr>
        <xdr:cNvPr id="157" name="楕円 156">
          <a:extLst>
            <a:ext uri="{FF2B5EF4-FFF2-40B4-BE49-F238E27FC236}">
              <a16:creationId xmlns:a16="http://schemas.microsoft.com/office/drawing/2014/main" id="{CF8E720E-0204-4229-87E1-1FA590A6E197}"/>
            </a:ext>
          </a:extLst>
        </xdr:cNvPr>
        <xdr:cNvSpPr/>
      </xdr:nvSpPr>
      <xdr:spPr>
        <a:xfrm>
          <a:off x="12509500" y="478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32584</xdr:rowOff>
    </xdr:from>
    <xdr:to>
      <xdr:col>68</xdr:col>
      <xdr:colOff>73025</xdr:colOff>
      <xdr:row>29</xdr:row>
      <xdr:rowOff>8461</xdr:rowOff>
    </xdr:to>
    <xdr:cxnSp macro="">
      <xdr:nvCxnSpPr>
        <xdr:cNvPr id="158" name="直線コネクタ 157">
          <a:extLst>
            <a:ext uri="{FF2B5EF4-FFF2-40B4-BE49-F238E27FC236}">
              <a16:creationId xmlns:a16="http://schemas.microsoft.com/office/drawing/2014/main" id="{9A7B11C6-E725-4657-89A9-F09C0B120BEF}"/>
            </a:ext>
          </a:extLst>
        </xdr:cNvPr>
        <xdr:cNvCxnSpPr/>
      </xdr:nvCxnSpPr>
      <xdr:spPr>
        <a:xfrm>
          <a:off x="12560300" y="4833184"/>
          <a:ext cx="762000" cy="147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120783</xdr:rowOff>
    </xdr:from>
    <xdr:to>
      <xdr:col>60</xdr:col>
      <xdr:colOff>123825</xdr:colOff>
      <xdr:row>29</xdr:row>
      <xdr:rowOff>50933</xdr:rowOff>
    </xdr:to>
    <xdr:sp macro="" textlink="">
      <xdr:nvSpPr>
        <xdr:cNvPr id="159" name="楕円 158">
          <a:extLst>
            <a:ext uri="{FF2B5EF4-FFF2-40B4-BE49-F238E27FC236}">
              <a16:creationId xmlns:a16="http://schemas.microsoft.com/office/drawing/2014/main" id="{0E29CA2C-DBD8-47B7-80B9-DDC4577E5D24}"/>
            </a:ext>
          </a:extLst>
        </xdr:cNvPr>
        <xdr:cNvSpPr/>
      </xdr:nvSpPr>
      <xdr:spPr>
        <a:xfrm>
          <a:off x="11747500" y="49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32584</xdr:rowOff>
    </xdr:from>
    <xdr:to>
      <xdr:col>64</xdr:col>
      <xdr:colOff>73025</xdr:colOff>
      <xdr:row>29</xdr:row>
      <xdr:rowOff>133</xdr:rowOff>
    </xdr:to>
    <xdr:cxnSp macro="">
      <xdr:nvCxnSpPr>
        <xdr:cNvPr id="160" name="直線コネクタ 159">
          <a:extLst>
            <a:ext uri="{FF2B5EF4-FFF2-40B4-BE49-F238E27FC236}">
              <a16:creationId xmlns:a16="http://schemas.microsoft.com/office/drawing/2014/main" id="{DEA3CF2F-DE12-48E8-8B5A-E571D44D4A3B}"/>
            </a:ext>
          </a:extLst>
        </xdr:cNvPr>
        <xdr:cNvCxnSpPr/>
      </xdr:nvCxnSpPr>
      <xdr:spPr>
        <a:xfrm flipV="1">
          <a:off x="11798300" y="4833184"/>
          <a:ext cx="762000" cy="13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61" name="n_1aveValue債務償還比率">
          <a:extLst>
            <a:ext uri="{FF2B5EF4-FFF2-40B4-BE49-F238E27FC236}">
              <a16:creationId xmlns:a16="http://schemas.microsoft.com/office/drawing/2014/main" id="{AEF35E9A-6855-4A21-8532-BCE989743D29}"/>
            </a:ext>
          </a:extLst>
        </xdr:cNvPr>
        <xdr:cNvSpPr txBox="1"/>
      </xdr:nvSpPr>
      <xdr:spPr>
        <a:xfrm>
          <a:off x="13836727" y="456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62" name="n_2aveValue債務償還比率">
          <a:extLst>
            <a:ext uri="{FF2B5EF4-FFF2-40B4-BE49-F238E27FC236}">
              <a16:creationId xmlns:a16="http://schemas.microsoft.com/office/drawing/2014/main" id="{8A1A4206-A9DF-441B-8E1D-D0F3A5FE608E}"/>
            </a:ext>
          </a:extLst>
        </xdr:cNvPr>
        <xdr:cNvSpPr txBox="1"/>
      </xdr:nvSpPr>
      <xdr:spPr>
        <a:xfrm>
          <a:off x="13087427" y="4570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84381</xdr:rowOff>
    </xdr:from>
    <xdr:ext cx="469744" cy="259045"/>
    <xdr:sp macro="" textlink="">
      <xdr:nvSpPr>
        <xdr:cNvPr id="163" name="n_3aveValue債務償還比率">
          <a:extLst>
            <a:ext uri="{FF2B5EF4-FFF2-40B4-BE49-F238E27FC236}">
              <a16:creationId xmlns:a16="http://schemas.microsoft.com/office/drawing/2014/main" id="{12DFBB04-DC5C-489C-9E11-77A41EA8FAD3}"/>
            </a:ext>
          </a:extLst>
        </xdr:cNvPr>
        <xdr:cNvSpPr txBox="1"/>
      </xdr:nvSpPr>
      <xdr:spPr>
        <a:xfrm>
          <a:off x="12325427" y="4884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55425</xdr:rowOff>
    </xdr:from>
    <xdr:ext cx="469744" cy="259045"/>
    <xdr:sp macro="" textlink="">
      <xdr:nvSpPr>
        <xdr:cNvPr id="164" name="n_4aveValue債務償還比率">
          <a:extLst>
            <a:ext uri="{FF2B5EF4-FFF2-40B4-BE49-F238E27FC236}">
              <a16:creationId xmlns:a16="http://schemas.microsoft.com/office/drawing/2014/main" id="{EA8014CB-BD25-47F0-B870-0880850AA7AD}"/>
            </a:ext>
          </a:extLst>
        </xdr:cNvPr>
        <xdr:cNvSpPr txBox="1"/>
      </xdr:nvSpPr>
      <xdr:spPr>
        <a:xfrm>
          <a:off x="11563427" y="5027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25235</xdr:rowOff>
    </xdr:from>
    <xdr:ext cx="469744" cy="259045"/>
    <xdr:sp macro="" textlink="">
      <xdr:nvSpPr>
        <xdr:cNvPr id="165" name="n_1mainValue債務償還比率">
          <a:extLst>
            <a:ext uri="{FF2B5EF4-FFF2-40B4-BE49-F238E27FC236}">
              <a16:creationId xmlns:a16="http://schemas.microsoft.com/office/drawing/2014/main" id="{53CAF0DB-7347-4BB1-B240-EDF364E9ABFC}"/>
            </a:ext>
          </a:extLst>
        </xdr:cNvPr>
        <xdr:cNvSpPr txBox="1"/>
      </xdr:nvSpPr>
      <xdr:spPr>
        <a:xfrm>
          <a:off x="13836727" y="516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50388</xdr:rowOff>
    </xdr:from>
    <xdr:ext cx="469744" cy="259045"/>
    <xdr:sp macro="" textlink="">
      <xdr:nvSpPr>
        <xdr:cNvPr id="166" name="n_2mainValue債務償還比率">
          <a:extLst>
            <a:ext uri="{FF2B5EF4-FFF2-40B4-BE49-F238E27FC236}">
              <a16:creationId xmlns:a16="http://schemas.microsoft.com/office/drawing/2014/main" id="{8C3F7EEC-7105-4201-9978-A5FF65AE5D06}"/>
            </a:ext>
          </a:extLst>
        </xdr:cNvPr>
        <xdr:cNvSpPr txBox="1"/>
      </xdr:nvSpPr>
      <xdr:spPr>
        <a:xfrm>
          <a:off x="13087427" y="502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99911</xdr:rowOff>
    </xdr:from>
    <xdr:ext cx="469744" cy="259045"/>
    <xdr:sp macro="" textlink="">
      <xdr:nvSpPr>
        <xdr:cNvPr id="167" name="n_3mainValue債務償還比率">
          <a:extLst>
            <a:ext uri="{FF2B5EF4-FFF2-40B4-BE49-F238E27FC236}">
              <a16:creationId xmlns:a16="http://schemas.microsoft.com/office/drawing/2014/main" id="{524E5736-B5CF-4FAE-9A64-F8A34A240535}"/>
            </a:ext>
          </a:extLst>
        </xdr:cNvPr>
        <xdr:cNvSpPr txBox="1"/>
      </xdr:nvSpPr>
      <xdr:spPr>
        <a:xfrm>
          <a:off x="12325427" y="455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67460</xdr:rowOff>
    </xdr:from>
    <xdr:ext cx="469744" cy="259045"/>
    <xdr:sp macro="" textlink="">
      <xdr:nvSpPr>
        <xdr:cNvPr id="168" name="n_4mainValue債務償還比率">
          <a:extLst>
            <a:ext uri="{FF2B5EF4-FFF2-40B4-BE49-F238E27FC236}">
              <a16:creationId xmlns:a16="http://schemas.microsoft.com/office/drawing/2014/main" id="{281AA96D-1A87-4CE2-AC74-2AA5D5A211FE}"/>
            </a:ext>
          </a:extLst>
        </xdr:cNvPr>
        <xdr:cNvSpPr txBox="1"/>
      </xdr:nvSpPr>
      <xdr:spPr>
        <a:xfrm>
          <a:off x="11563427" y="4696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C8C119AC-2249-409F-BEC2-518DB0907C86}"/>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6B74F22C-3B6B-412F-8BF9-0C11EF779427}"/>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5E7334C8-747E-445D-9D1D-FB25400A507F}"/>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B4F76923-C9DA-49AF-90E1-46F4E231AF3E}"/>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EF5E46-6529-4DB4-91CD-56D5190F9860}"/>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68FDAB87-E858-40AD-B379-08587B938B0A}"/>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5B34E65-D46D-4229-8A70-3850E0ABF03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657CF2F-4559-4E58-A4EE-2E8788858F1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E8B1283-FC1E-4D15-998B-1B1D0833151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9FB497A-9122-4B03-BE89-32BBDEF6523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DB18BCA-96BE-47FA-9055-BBAFBAA1155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1455F18-592E-4D97-95E9-A4AEB8F003E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72A9FA7-C72A-4A69-8D18-0E37E99781D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BFA16C0-781C-49AC-861A-1A5D4309765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13373CB-95B3-4E51-B235-2FF3FA747D1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A630D0C-1770-43E3-92E9-A9DA47CB657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9,108
9,008
241.88
9,129,674
8,964,765
55,330
5,081,404
12,573,618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B76DA0F-DDF5-4D13-BD67-5B1E1620CEF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A3F0A83-53EA-42DC-961D-2DE035CC127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DDF3B1D-1719-4090-A7D4-1CC5CB62683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FBCE15F-AD44-4852-BA5D-39B96259358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1AB127A-DDC9-4737-B0DB-4134000147B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98CC1D8-DE69-49EF-8274-E4C2EB6A95B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D869AAD-F627-44DC-9F58-C7B5C2B8DE5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A1EBAFF-E5CD-41D0-8018-E8C0F9D5805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D31F6A3-7779-4976-8DE5-445A46EEC13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F4E95D5-024C-4F4C-9B58-9568A4CAD17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66E52BE-7E1C-4ECE-BE96-CBFBC54305E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FBCE069-29F1-4581-A708-24C2BEBD2C8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A50E96F-F90C-4787-8987-36232C99227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E9A7E12-8C4F-4251-B399-AB551FB6C71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7C686C2-3F16-4AF3-A01C-8E842295744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C34D4C8-1449-404F-B77B-FB2F9D71A4E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1D3A8B2-D76D-42F7-B6FE-CAC9D729473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15F57BB-C995-4D89-A4B5-B3151EB207F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3F0A4D5-5253-45CA-9C36-E8D0FF24456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6AFE02B-7A00-42AC-A64A-A8F10FB86ED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3EBD4E0-2571-4B20-B356-FCEBEE0904B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46D4996-2996-4138-889A-F1D732A4F02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94EDD3F-2E35-4ABB-A040-F37935F3F18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B5ADED3-FA52-47DF-BB6A-63E5819D06A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266932C-FB7F-4C1C-9362-5168DD9B9BB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4C68C84-3D29-4904-9319-34186FBD0DA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7102DB5-C503-444E-92C4-311269BD4AE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E5F4662-14A5-402F-876C-6284CA8258A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7AB8957-74E9-466A-8E23-55B584F991D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C3582AB-E5AA-4159-988B-249C6DDAB63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C5B2504-D53E-4D62-B3A2-AA28018AA22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B4C4B41-B6E2-47D7-A80A-72D524D49C9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798D1F6-6DF3-425A-B848-412F6E3D1C9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9772203-AC2F-4594-B71F-1ACCF8DC52F9}"/>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12D8904-80CB-48E7-A519-183BF210BB6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1337D6C-C2FA-4EC6-8383-4DC935282E2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9090030-765C-4AE7-84CD-3CF90852B34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731DCBF-D3A4-4F57-AC1A-833B38F6B3F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D639FF9-1EB5-4174-9258-DA39ED6F323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11506F4-52E8-416D-9A52-B6523E0F3CF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5193872-8584-49DB-B0A1-DE4C03F9AA9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621A6BA-9B9B-48FE-AC0E-FECC6D8DEF6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BADBD58-6E4C-4457-AB7C-62A6A7CD35A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3E178F5-D8CC-46E1-8268-E24ED1530CB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89A9884-9564-42BE-A989-6CAA8B073F5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5DDC10D7-2EA8-453C-924E-9DA08C0CC22C}"/>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B80B4558-3BB0-47BD-BD6F-18D65AF15F47}"/>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8E2C6CCC-5A53-4CBA-BC44-5F2F58F063CB}"/>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CB890AFE-B743-4E44-87D7-99A6E300C138}"/>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D29BB047-98F7-4A79-9660-5679ED329BEE}"/>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4FF9442D-E6A8-4816-93BC-4ED424F543D7}"/>
            </a:ext>
          </a:extLst>
        </xdr:cNvPr>
        <xdr:cNvSpPr txBox="1"/>
      </xdr:nvSpPr>
      <xdr:spPr>
        <a:xfrm>
          <a:off x="4673600" y="654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EA888479-9422-45B7-93E6-EA545F5FA784}"/>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8FC63A22-B38E-44FA-B37B-8246A3033C66}"/>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9C47B53B-175D-4FAB-9EFA-543589771D4E}"/>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79E099B2-C61B-4588-92D9-7CF5BAB9FC35}"/>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4D1142E9-6BA3-4E96-BF8C-D7E7C601C216}"/>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CB7B136-8C95-4457-909A-DF9144EF63C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A8EF764-0985-41AF-9A80-E9693DA6594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41C8594-F422-4865-B806-615F3395D93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D7A9FD4-0C91-4787-A339-B54FC12BA5E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AC05922-4B9D-47DF-9AD8-6AE95429777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113030</xdr:rowOff>
    </xdr:from>
    <xdr:to>
      <xdr:col>24</xdr:col>
      <xdr:colOff>114300</xdr:colOff>
      <xdr:row>38</xdr:row>
      <xdr:rowOff>43180</xdr:rowOff>
    </xdr:to>
    <xdr:sp macro="" textlink="">
      <xdr:nvSpPr>
        <xdr:cNvPr id="73" name="楕円 72">
          <a:extLst>
            <a:ext uri="{FF2B5EF4-FFF2-40B4-BE49-F238E27FC236}">
              <a16:creationId xmlns:a16="http://schemas.microsoft.com/office/drawing/2014/main" id="{35680EB2-3251-459A-B24E-F1A6120AFF2F}"/>
            </a:ext>
          </a:extLst>
        </xdr:cNvPr>
        <xdr:cNvSpPr/>
      </xdr:nvSpPr>
      <xdr:spPr>
        <a:xfrm>
          <a:off x="45847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135907</xdr:rowOff>
    </xdr:from>
    <xdr:ext cx="405111" cy="259045"/>
    <xdr:sp macro="" textlink="">
      <xdr:nvSpPr>
        <xdr:cNvPr id="74" name="【道路】&#10;有形固定資産減価償却率該当値テキスト">
          <a:extLst>
            <a:ext uri="{FF2B5EF4-FFF2-40B4-BE49-F238E27FC236}">
              <a16:creationId xmlns:a16="http://schemas.microsoft.com/office/drawing/2014/main" id="{F574FC4B-3C99-45E4-96D3-D6EA01994EBA}"/>
            </a:ext>
          </a:extLst>
        </xdr:cNvPr>
        <xdr:cNvSpPr txBox="1"/>
      </xdr:nvSpPr>
      <xdr:spPr>
        <a:xfrm>
          <a:off x="4673600"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107315</xdr:rowOff>
    </xdr:from>
    <xdr:to>
      <xdr:col>20</xdr:col>
      <xdr:colOff>38100</xdr:colOff>
      <xdr:row>38</xdr:row>
      <xdr:rowOff>37465</xdr:rowOff>
    </xdr:to>
    <xdr:sp macro="" textlink="">
      <xdr:nvSpPr>
        <xdr:cNvPr id="75" name="楕円 74">
          <a:extLst>
            <a:ext uri="{FF2B5EF4-FFF2-40B4-BE49-F238E27FC236}">
              <a16:creationId xmlns:a16="http://schemas.microsoft.com/office/drawing/2014/main" id="{93748A7C-92BE-44D7-8513-413BABD43B6E}"/>
            </a:ext>
          </a:extLst>
        </xdr:cNvPr>
        <xdr:cNvSpPr/>
      </xdr:nvSpPr>
      <xdr:spPr>
        <a:xfrm>
          <a:off x="37465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158115</xdr:rowOff>
    </xdr:from>
    <xdr:to>
      <xdr:col>24</xdr:col>
      <xdr:colOff>63500</xdr:colOff>
      <xdr:row>37</xdr:row>
      <xdr:rowOff>163830</xdr:rowOff>
    </xdr:to>
    <xdr:cxnSp macro="">
      <xdr:nvCxnSpPr>
        <xdr:cNvPr id="76" name="直線コネクタ 75">
          <a:extLst>
            <a:ext uri="{FF2B5EF4-FFF2-40B4-BE49-F238E27FC236}">
              <a16:creationId xmlns:a16="http://schemas.microsoft.com/office/drawing/2014/main" id="{03D90038-23F1-4C50-B1B4-1390F022B0B2}"/>
            </a:ext>
          </a:extLst>
        </xdr:cNvPr>
        <xdr:cNvCxnSpPr/>
      </xdr:nvCxnSpPr>
      <xdr:spPr>
        <a:xfrm>
          <a:off x="3797300" y="650176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86360</xdr:rowOff>
    </xdr:from>
    <xdr:to>
      <xdr:col>15</xdr:col>
      <xdr:colOff>101600</xdr:colOff>
      <xdr:row>38</xdr:row>
      <xdr:rowOff>16510</xdr:rowOff>
    </xdr:to>
    <xdr:sp macro="" textlink="">
      <xdr:nvSpPr>
        <xdr:cNvPr id="77" name="楕円 76">
          <a:extLst>
            <a:ext uri="{FF2B5EF4-FFF2-40B4-BE49-F238E27FC236}">
              <a16:creationId xmlns:a16="http://schemas.microsoft.com/office/drawing/2014/main" id="{16A1BB68-7675-4382-BC44-9C2A96C6829C}"/>
            </a:ext>
          </a:extLst>
        </xdr:cNvPr>
        <xdr:cNvSpPr/>
      </xdr:nvSpPr>
      <xdr:spPr>
        <a:xfrm>
          <a:off x="285750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137160</xdr:rowOff>
    </xdr:from>
    <xdr:to>
      <xdr:col>19</xdr:col>
      <xdr:colOff>177800</xdr:colOff>
      <xdr:row>37</xdr:row>
      <xdr:rowOff>158115</xdr:rowOff>
    </xdr:to>
    <xdr:cxnSp macro="">
      <xdr:nvCxnSpPr>
        <xdr:cNvPr id="78" name="直線コネクタ 77">
          <a:extLst>
            <a:ext uri="{FF2B5EF4-FFF2-40B4-BE49-F238E27FC236}">
              <a16:creationId xmlns:a16="http://schemas.microsoft.com/office/drawing/2014/main" id="{719FC38A-804C-44FE-857F-179565A6C904}"/>
            </a:ext>
          </a:extLst>
        </xdr:cNvPr>
        <xdr:cNvCxnSpPr/>
      </xdr:nvCxnSpPr>
      <xdr:spPr>
        <a:xfrm>
          <a:off x="2908300" y="648081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65405</xdr:rowOff>
    </xdr:from>
    <xdr:to>
      <xdr:col>10</xdr:col>
      <xdr:colOff>165100</xdr:colOff>
      <xdr:row>37</xdr:row>
      <xdr:rowOff>167005</xdr:rowOff>
    </xdr:to>
    <xdr:sp macro="" textlink="">
      <xdr:nvSpPr>
        <xdr:cNvPr id="79" name="楕円 78">
          <a:extLst>
            <a:ext uri="{FF2B5EF4-FFF2-40B4-BE49-F238E27FC236}">
              <a16:creationId xmlns:a16="http://schemas.microsoft.com/office/drawing/2014/main" id="{B5A6A01F-87E5-4B39-87B0-47E696B615A0}"/>
            </a:ext>
          </a:extLst>
        </xdr:cNvPr>
        <xdr:cNvSpPr/>
      </xdr:nvSpPr>
      <xdr:spPr>
        <a:xfrm>
          <a:off x="1968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116205</xdr:rowOff>
    </xdr:from>
    <xdr:to>
      <xdr:col>15</xdr:col>
      <xdr:colOff>50800</xdr:colOff>
      <xdr:row>37</xdr:row>
      <xdr:rowOff>137160</xdr:rowOff>
    </xdr:to>
    <xdr:cxnSp macro="">
      <xdr:nvCxnSpPr>
        <xdr:cNvPr id="80" name="直線コネクタ 79">
          <a:extLst>
            <a:ext uri="{FF2B5EF4-FFF2-40B4-BE49-F238E27FC236}">
              <a16:creationId xmlns:a16="http://schemas.microsoft.com/office/drawing/2014/main" id="{9862F2E7-4386-4211-8A9A-9108979D3F92}"/>
            </a:ext>
          </a:extLst>
        </xdr:cNvPr>
        <xdr:cNvCxnSpPr/>
      </xdr:nvCxnSpPr>
      <xdr:spPr>
        <a:xfrm>
          <a:off x="2019300" y="645985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48260</xdr:rowOff>
    </xdr:from>
    <xdr:to>
      <xdr:col>6</xdr:col>
      <xdr:colOff>38100</xdr:colOff>
      <xdr:row>37</xdr:row>
      <xdr:rowOff>149860</xdr:rowOff>
    </xdr:to>
    <xdr:sp macro="" textlink="">
      <xdr:nvSpPr>
        <xdr:cNvPr id="81" name="楕円 80">
          <a:extLst>
            <a:ext uri="{FF2B5EF4-FFF2-40B4-BE49-F238E27FC236}">
              <a16:creationId xmlns:a16="http://schemas.microsoft.com/office/drawing/2014/main" id="{BB37ECDD-D987-4A6D-BA20-BDAABA9BE0F7}"/>
            </a:ext>
          </a:extLst>
        </xdr:cNvPr>
        <xdr:cNvSpPr/>
      </xdr:nvSpPr>
      <xdr:spPr>
        <a:xfrm>
          <a:off x="1079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99060</xdr:rowOff>
    </xdr:from>
    <xdr:to>
      <xdr:col>10</xdr:col>
      <xdr:colOff>114300</xdr:colOff>
      <xdr:row>37</xdr:row>
      <xdr:rowOff>116205</xdr:rowOff>
    </xdr:to>
    <xdr:cxnSp macro="">
      <xdr:nvCxnSpPr>
        <xdr:cNvPr id="82" name="直線コネクタ 81">
          <a:extLst>
            <a:ext uri="{FF2B5EF4-FFF2-40B4-BE49-F238E27FC236}">
              <a16:creationId xmlns:a16="http://schemas.microsoft.com/office/drawing/2014/main" id="{844E1E7E-39FE-4B51-A995-ADA4D1FA0A94}"/>
            </a:ext>
          </a:extLst>
        </xdr:cNvPr>
        <xdr:cNvCxnSpPr/>
      </xdr:nvCxnSpPr>
      <xdr:spPr>
        <a:xfrm>
          <a:off x="1130300" y="644271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6F316D4F-B333-43D5-9172-5B16353F2F60}"/>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81962E2B-BE72-4728-BCCA-28AF32775534}"/>
            </a:ext>
          </a:extLst>
        </xdr:cNvPr>
        <xdr:cNvSpPr txBox="1"/>
      </xdr:nvSpPr>
      <xdr:spPr>
        <a:xfrm>
          <a:off x="2705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A859B966-9B25-47C4-B415-7AE532558515}"/>
            </a:ext>
          </a:extLst>
        </xdr:cNvPr>
        <xdr:cNvSpPr txBox="1"/>
      </xdr:nvSpPr>
      <xdr:spPr>
        <a:xfrm>
          <a:off x="1816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17D26219-4882-462A-8D0A-231A1D5D599E}"/>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53992</xdr:rowOff>
    </xdr:from>
    <xdr:ext cx="405111" cy="259045"/>
    <xdr:sp macro="" textlink="">
      <xdr:nvSpPr>
        <xdr:cNvPr id="87" name="n_1mainValue【道路】&#10;有形固定資産減価償却率">
          <a:extLst>
            <a:ext uri="{FF2B5EF4-FFF2-40B4-BE49-F238E27FC236}">
              <a16:creationId xmlns:a16="http://schemas.microsoft.com/office/drawing/2014/main" id="{60851982-078D-4755-B078-B5FBAD44FDFD}"/>
            </a:ext>
          </a:extLst>
        </xdr:cNvPr>
        <xdr:cNvSpPr txBox="1"/>
      </xdr:nvSpPr>
      <xdr:spPr>
        <a:xfrm>
          <a:off x="35820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33037</xdr:rowOff>
    </xdr:from>
    <xdr:ext cx="405111" cy="259045"/>
    <xdr:sp macro="" textlink="">
      <xdr:nvSpPr>
        <xdr:cNvPr id="88" name="n_2mainValue【道路】&#10;有形固定資産減価償却率">
          <a:extLst>
            <a:ext uri="{FF2B5EF4-FFF2-40B4-BE49-F238E27FC236}">
              <a16:creationId xmlns:a16="http://schemas.microsoft.com/office/drawing/2014/main" id="{85D26EB7-7995-47D0-B337-971A81DC2385}"/>
            </a:ext>
          </a:extLst>
        </xdr:cNvPr>
        <xdr:cNvSpPr txBox="1"/>
      </xdr:nvSpPr>
      <xdr:spPr>
        <a:xfrm>
          <a:off x="27057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12082</xdr:rowOff>
    </xdr:from>
    <xdr:ext cx="405111" cy="259045"/>
    <xdr:sp macro="" textlink="">
      <xdr:nvSpPr>
        <xdr:cNvPr id="89" name="n_3mainValue【道路】&#10;有形固定資産減価償却率">
          <a:extLst>
            <a:ext uri="{FF2B5EF4-FFF2-40B4-BE49-F238E27FC236}">
              <a16:creationId xmlns:a16="http://schemas.microsoft.com/office/drawing/2014/main" id="{481C748A-98DB-4D0A-8A93-F08EBE8967E2}"/>
            </a:ext>
          </a:extLst>
        </xdr:cNvPr>
        <xdr:cNvSpPr txBox="1"/>
      </xdr:nvSpPr>
      <xdr:spPr>
        <a:xfrm>
          <a:off x="1816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166387</xdr:rowOff>
    </xdr:from>
    <xdr:ext cx="405111" cy="259045"/>
    <xdr:sp macro="" textlink="">
      <xdr:nvSpPr>
        <xdr:cNvPr id="90" name="n_4mainValue【道路】&#10;有形固定資産減価償却率">
          <a:extLst>
            <a:ext uri="{FF2B5EF4-FFF2-40B4-BE49-F238E27FC236}">
              <a16:creationId xmlns:a16="http://schemas.microsoft.com/office/drawing/2014/main" id="{9EC3FE75-85BD-4FCF-88CB-CD181A5CB5BC}"/>
            </a:ext>
          </a:extLst>
        </xdr:cNvPr>
        <xdr:cNvSpPr txBox="1"/>
      </xdr:nvSpPr>
      <xdr:spPr>
        <a:xfrm>
          <a:off x="92774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3B21090-B7E7-4504-BD8E-553DA2AEC4F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70AE785-5F34-4EC3-AE71-B1874841E01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1DAEE4B-C31C-4C26-98B9-AEDC8304FA8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A302B3A-1790-4841-B7D5-E5EDC5E8A36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F1D4235-F1C3-4833-90D5-3D0B8353B7C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54F64BB-8499-4C58-95A4-EFD17B3C04D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13953A8-7243-4E2B-B258-A2CE1C610A2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9E5FF8B-A9F5-4A5B-B1DF-F058B4A08E5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7A64A55-5C8D-4C05-AEC4-F3EC2F6CC55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B25D89D-82EA-41A0-96B0-2942B32AC85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8D6AF7DE-BBBF-40C8-B715-E7FDCC926297}"/>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AE5E4B0-51C2-4C78-803D-80CA62630055}"/>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B4E5F90B-E74D-47F6-BF52-3F6E61767331}"/>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F8C87B48-0C2A-4C79-8FB7-7D8C2D443D0D}"/>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D0E1155D-3221-4495-9AA8-AC05267A65DA}"/>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D6718D61-A1F0-4684-AD33-8EB8312783D7}"/>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7D400454-8C99-4A87-8F19-013464261DCE}"/>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85180FC4-6968-4B2E-AD44-C35BE3897181}"/>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31029120-8CCB-48CB-B59F-E2F3BC075E5F}"/>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34D16CF2-F0A6-4D7A-9564-94FEC5D6648F}"/>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1BDBDF48-4C0B-4D8C-AA8F-18AB374EA893}"/>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C8908E5E-871E-4AC6-938A-C202F452D172}"/>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7AF4B387-1BF7-44F2-AD4C-C2AF44F367B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66C5459A-C702-407C-94E6-04BF3175B3EA}"/>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78F5561A-96DF-43E0-AC89-B315C9528B8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0506DC2A-B690-47C5-A28E-C96EA8FFDD8E}"/>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A426F65C-329C-479A-87D2-A664701CBFEE}"/>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5AD1AB61-E243-4580-BF90-190D19AC72A1}"/>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5A08C06A-9A90-4A67-84A2-301ADA5DA2CA}"/>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4531EDD9-E90D-4728-8E8C-D98BE7A15EA5}"/>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164413</xdr:rowOff>
    </xdr:from>
    <xdr:ext cx="534377" cy="259045"/>
    <xdr:sp macro="" textlink="">
      <xdr:nvSpPr>
        <xdr:cNvPr id="121" name="【道路】&#10;一人当たり延長平均値テキスト">
          <a:extLst>
            <a:ext uri="{FF2B5EF4-FFF2-40B4-BE49-F238E27FC236}">
              <a16:creationId xmlns:a16="http://schemas.microsoft.com/office/drawing/2014/main" id="{7A3617A9-803C-493A-9406-099552FB05E7}"/>
            </a:ext>
          </a:extLst>
        </xdr:cNvPr>
        <xdr:cNvSpPr txBox="1"/>
      </xdr:nvSpPr>
      <xdr:spPr>
        <a:xfrm>
          <a:off x="10515600" y="6850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A43696A5-1301-411D-ADAB-34F06A750876}"/>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22C94D49-E4E5-4FE4-B1B8-611B8DEDA3B1}"/>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4377AEC8-9AB3-4765-BAAC-160EB491B6AF}"/>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352F958A-4BAD-4379-BDE4-646681D4D18C}"/>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6C7A0AD4-4B83-43B5-A164-656CAD07C2A4}"/>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41E45C5-D0CB-4BB4-A113-D57EF1507CA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CD83624-4D6C-46B2-9C3F-207D926D27C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355410B-AA0A-4634-B9EF-A64F0B8E02C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C29BB3F-26A0-4661-BFE5-9E0DAA883BA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5F9C2A0E-04AA-4970-8497-8B7E4B3425D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85380</xdr:rowOff>
    </xdr:from>
    <xdr:to>
      <xdr:col>55</xdr:col>
      <xdr:colOff>50800</xdr:colOff>
      <xdr:row>40</xdr:row>
      <xdr:rowOff>15530</xdr:rowOff>
    </xdr:to>
    <xdr:sp macro="" textlink="">
      <xdr:nvSpPr>
        <xdr:cNvPr id="132" name="楕円 131">
          <a:extLst>
            <a:ext uri="{FF2B5EF4-FFF2-40B4-BE49-F238E27FC236}">
              <a16:creationId xmlns:a16="http://schemas.microsoft.com/office/drawing/2014/main" id="{1D7F2569-69A8-49FD-96D3-6A526F15A99C}"/>
            </a:ext>
          </a:extLst>
        </xdr:cNvPr>
        <xdr:cNvSpPr/>
      </xdr:nvSpPr>
      <xdr:spPr>
        <a:xfrm>
          <a:off x="10426700" y="67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108257</xdr:rowOff>
    </xdr:from>
    <xdr:ext cx="534377" cy="259045"/>
    <xdr:sp macro="" textlink="">
      <xdr:nvSpPr>
        <xdr:cNvPr id="133" name="【道路】&#10;一人当たり延長該当値テキスト">
          <a:extLst>
            <a:ext uri="{FF2B5EF4-FFF2-40B4-BE49-F238E27FC236}">
              <a16:creationId xmlns:a16="http://schemas.microsoft.com/office/drawing/2014/main" id="{77DE9407-4CDE-415A-89AD-AB76BF78A372}"/>
            </a:ext>
          </a:extLst>
        </xdr:cNvPr>
        <xdr:cNvSpPr txBox="1"/>
      </xdr:nvSpPr>
      <xdr:spPr>
        <a:xfrm>
          <a:off x="10515600" y="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97246</xdr:rowOff>
    </xdr:from>
    <xdr:to>
      <xdr:col>50</xdr:col>
      <xdr:colOff>165100</xdr:colOff>
      <xdr:row>40</xdr:row>
      <xdr:rowOff>27396</xdr:rowOff>
    </xdr:to>
    <xdr:sp macro="" textlink="">
      <xdr:nvSpPr>
        <xdr:cNvPr id="134" name="楕円 133">
          <a:extLst>
            <a:ext uri="{FF2B5EF4-FFF2-40B4-BE49-F238E27FC236}">
              <a16:creationId xmlns:a16="http://schemas.microsoft.com/office/drawing/2014/main" id="{FE86F1C6-6EBA-4BE6-A608-A6F1E4936B02}"/>
            </a:ext>
          </a:extLst>
        </xdr:cNvPr>
        <xdr:cNvSpPr/>
      </xdr:nvSpPr>
      <xdr:spPr>
        <a:xfrm>
          <a:off x="9588500" y="678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136180</xdr:rowOff>
    </xdr:from>
    <xdr:to>
      <xdr:col>55</xdr:col>
      <xdr:colOff>0</xdr:colOff>
      <xdr:row>39</xdr:row>
      <xdr:rowOff>148046</xdr:rowOff>
    </xdr:to>
    <xdr:cxnSp macro="">
      <xdr:nvCxnSpPr>
        <xdr:cNvPr id="135" name="直線コネクタ 134">
          <a:extLst>
            <a:ext uri="{FF2B5EF4-FFF2-40B4-BE49-F238E27FC236}">
              <a16:creationId xmlns:a16="http://schemas.microsoft.com/office/drawing/2014/main" id="{4AD37369-61EF-418D-A62E-69250027418C}"/>
            </a:ext>
          </a:extLst>
        </xdr:cNvPr>
        <xdr:cNvCxnSpPr/>
      </xdr:nvCxnSpPr>
      <xdr:spPr>
        <a:xfrm flipV="1">
          <a:off x="9639300" y="6822730"/>
          <a:ext cx="838200" cy="1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113117</xdr:rowOff>
    </xdr:from>
    <xdr:to>
      <xdr:col>46</xdr:col>
      <xdr:colOff>38100</xdr:colOff>
      <xdr:row>40</xdr:row>
      <xdr:rowOff>43267</xdr:rowOff>
    </xdr:to>
    <xdr:sp macro="" textlink="">
      <xdr:nvSpPr>
        <xdr:cNvPr id="136" name="楕円 135">
          <a:extLst>
            <a:ext uri="{FF2B5EF4-FFF2-40B4-BE49-F238E27FC236}">
              <a16:creationId xmlns:a16="http://schemas.microsoft.com/office/drawing/2014/main" id="{81816EB3-A5EC-4F4A-B55C-CD3B0A1788A0}"/>
            </a:ext>
          </a:extLst>
        </xdr:cNvPr>
        <xdr:cNvSpPr/>
      </xdr:nvSpPr>
      <xdr:spPr>
        <a:xfrm>
          <a:off x="8699500" y="679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148046</xdr:rowOff>
    </xdr:from>
    <xdr:to>
      <xdr:col>50</xdr:col>
      <xdr:colOff>114300</xdr:colOff>
      <xdr:row>39</xdr:row>
      <xdr:rowOff>163917</xdr:rowOff>
    </xdr:to>
    <xdr:cxnSp macro="">
      <xdr:nvCxnSpPr>
        <xdr:cNvPr id="137" name="直線コネクタ 136">
          <a:extLst>
            <a:ext uri="{FF2B5EF4-FFF2-40B4-BE49-F238E27FC236}">
              <a16:creationId xmlns:a16="http://schemas.microsoft.com/office/drawing/2014/main" id="{9D8394E8-273B-4BC9-AECC-CF675E668A72}"/>
            </a:ext>
          </a:extLst>
        </xdr:cNvPr>
        <xdr:cNvCxnSpPr/>
      </xdr:nvCxnSpPr>
      <xdr:spPr>
        <a:xfrm flipV="1">
          <a:off x="8750300" y="6834596"/>
          <a:ext cx="889000" cy="15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121205</xdr:rowOff>
    </xdr:from>
    <xdr:to>
      <xdr:col>41</xdr:col>
      <xdr:colOff>101600</xdr:colOff>
      <xdr:row>40</xdr:row>
      <xdr:rowOff>51355</xdr:rowOff>
    </xdr:to>
    <xdr:sp macro="" textlink="">
      <xdr:nvSpPr>
        <xdr:cNvPr id="138" name="楕円 137">
          <a:extLst>
            <a:ext uri="{FF2B5EF4-FFF2-40B4-BE49-F238E27FC236}">
              <a16:creationId xmlns:a16="http://schemas.microsoft.com/office/drawing/2014/main" id="{FF2D7128-EF9D-4D96-BA37-C5852867E838}"/>
            </a:ext>
          </a:extLst>
        </xdr:cNvPr>
        <xdr:cNvSpPr/>
      </xdr:nvSpPr>
      <xdr:spPr>
        <a:xfrm>
          <a:off x="7810500" y="680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163917</xdr:rowOff>
    </xdr:from>
    <xdr:to>
      <xdr:col>45</xdr:col>
      <xdr:colOff>177800</xdr:colOff>
      <xdr:row>40</xdr:row>
      <xdr:rowOff>555</xdr:rowOff>
    </xdr:to>
    <xdr:cxnSp macro="">
      <xdr:nvCxnSpPr>
        <xdr:cNvPr id="139" name="直線コネクタ 138">
          <a:extLst>
            <a:ext uri="{FF2B5EF4-FFF2-40B4-BE49-F238E27FC236}">
              <a16:creationId xmlns:a16="http://schemas.microsoft.com/office/drawing/2014/main" id="{CB23C854-321C-4674-AB31-D7F5BA73AE00}"/>
            </a:ext>
          </a:extLst>
        </xdr:cNvPr>
        <xdr:cNvCxnSpPr/>
      </xdr:nvCxnSpPr>
      <xdr:spPr>
        <a:xfrm flipV="1">
          <a:off x="7861300" y="6850467"/>
          <a:ext cx="889000" cy="8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90072</xdr:rowOff>
    </xdr:from>
    <xdr:to>
      <xdr:col>36</xdr:col>
      <xdr:colOff>165100</xdr:colOff>
      <xdr:row>41</xdr:row>
      <xdr:rowOff>20222</xdr:rowOff>
    </xdr:to>
    <xdr:sp macro="" textlink="">
      <xdr:nvSpPr>
        <xdr:cNvPr id="140" name="楕円 139">
          <a:extLst>
            <a:ext uri="{FF2B5EF4-FFF2-40B4-BE49-F238E27FC236}">
              <a16:creationId xmlns:a16="http://schemas.microsoft.com/office/drawing/2014/main" id="{777B8CDA-33A2-45FE-B062-F6AC5159C7F5}"/>
            </a:ext>
          </a:extLst>
        </xdr:cNvPr>
        <xdr:cNvSpPr/>
      </xdr:nvSpPr>
      <xdr:spPr>
        <a:xfrm>
          <a:off x="6921500" y="694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555</xdr:rowOff>
    </xdr:from>
    <xdr:to>
      <xdr:col>41</xdr:col>
      <xdr:colOff>50800</xdr:colOff>
      <xdr:row>40</xdr:row>
      <xdr:rowOff>140872</xdr:rowOff>
    </xdr:to>
    <xdr:cxnSp macro="">
      <xdr:nvCxnSpPr>
        <xdr:cNvPr id="141" name="直線コネクタ 140">
          <a:extLst>
            <a:ext uri="{FF2B5EF4-FFF2-40B4-BE49-F238E27FC236}">
              <a16:creationId xmlns:a16="http://schemas.microsoft.com/office/drawing/2014/main" id="{35B71512-8779-4FF4-B102-9FB6CA719E94}"/>
            </a:ext>
          </a:extLst>
        </xdr:cNvPr>
        <xdr:cNvCxnSpPr/>
      </xdr:nvCxnSpPr>
      <xdr:spPr>
        <a:xfrm flipV="1">
          <a:off x="6972300" y="6858555"/>
          <a:ext cx="889000" cy="140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116243</xdr:rowOff>
    </xdr:from>
    <xdr:ext cx="534377" cy="259045"/>
    <xdr:sp macro="" textlink="">
      <xdr:nvSpPr>
        <xdr:cNvPr id="142" name="n_1aveValue【道路】&#10;一人当たり延長">
          <a:extLst>
            <a:ext uri="{FF2B5EF4-FFF2-40B4-BE49-F238E27FC236}">
              <a16:creationId xmlns:a16="http://schemas.microsoft.com/office/drawing/2014/main" id="{46F17065-4F34-4E77-A0F4-DAD82F0FFBB4}"/>
            </a:ext>
          </a:extLst>
        </xdr:cNvPr>
        <xdr:cNvSpPr txBox="1"/>
      </xdr:nvSpPr>
      <xdr:spPr>
        <a:xfrm>
          <a:off x="9359411" y="697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119705</xdr:rowOff>
    </xdr:from>
    <xdr:ext cx="534377" cy="259045"/>
    <xdr:sp macro="" textlink="">
      <xdr:nvSpPr>
        <xdr:cNvPr id="143" name="n_2aveValue【道路】&#10;一人当たり延長">
          <a:extLst>
            <a:ext uri="{FF2B5EF4-FFF2-40B4-BE49-F238E27FC236}">
              <a16:creationId xmlns:a16="http://schemas.microsoft.com/office/drawing/2014/main" id="{C562A575-609F-474B-9BAF-0625A38D3EA8}"/>
            </a:ext>
          </a:extLst>
        </xdr:cNvPr>
        <xdr:cNvSpPr txBox="1"/>
      </xdr:nvSpPr>
      <xdr:spPr>
        <a:xfrm>
          <a:off x="8483111" y="697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127043</xdr:rowOff>
    </xdr:from>
    <xdr:ext cx="534377" cy="259045"/>
    <xdr:sp macro="" textlink="">
      <xdr:nvSpPr>
        <xdr:cNvPr id="144" name="n_3aveValue【道路】&#10;一人当たり延長">
          <a:extLst>
            <a:ext uri="{FF2B5EF4-FFF2-40B4-BE49-F238E27FC236}">
              <a16:creationId xmlns:a16="http://schemas.microsoft.com/office/drawing/2014/main" id="{E52BF531-271B-437F-AF05-5D38ACC67438}"/>
            </a:ext>
          </a:extLst>
        </xdr:cNvPr>
        <xdr:cNvSpPr txBox="1"/>
      </xdr:nvSpPr>
      <xdr:spPr>
        <a:xfrm>
          <a:off x="7594111" y="698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FBBCB475-FE74-4464-B402-46E42EC31D72}"/>
            </a:ext>
          </a:extLst>
        </xdr:cNvPr>
        <xdr:cNvSpPr txBox="1"/>
      </xdr:nvSpPr>
      <xdr:spPr>
        <a:xfrm>
          <a:off x="6705111" y="668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43923</xdr:rowOff>
    </xdr:from>
    <xdr:ext cx="534377" cy="259045"/>
    <xdr:sp macro="" textlink="">
      <xdr:nvSpPr>
        <xdr:cNvPr id="146" name="n_1mainValue【道路】&#10;一人当たり延長">
          <a:extLst>
            <a:ext uri="{FF2B5EF4-FFF2-40B4-BE49-F238E27FC236}">
              <a16:creationId xmlns:a16="http://schemas.microsoft.com/office/drawing/2014/main" id="{BDC3D0CB-9743-49C6-928C-593E78F28CFB}"/>
            </a:ext>
          </a:extLst>
        </xdr:cNvPr>
        <xdr:cNvSpPr txBox="1"/>
      </xdr:nvSpPr>
      <xdr:spPr>
        <a:xfrm>
          <a:off x="9359411" y="655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59794</xdr:rowOff>
    </xdr:from>
    <xdr:ext cx="534377" cy="259045"/>
    <xdr:sp macro="" textlink="">
      <xdr:nvSpPr>
        <xdr:cNvPr id="147" name="n_2mainValue【道路】&#10;一人当たり延長">
          <a:extLst>
            <a:ext uri="{FF2B5EF4-FFF2-40B4-BE49-F238E27FC236}">
              <a16:creationId xmlns:a16="http://schemas.microsoft.com/office/drawing/2014/main" id="{3541D6AD-8EC7-43AF-ACC1-D2735FB867AE}"/>
            </a:ext>
          </a:extLst>
        </xdr:cNvPr>
        <xdr:cNvSpPr txBox="1"/>
      </xdr:nvSpPr>
      <xdr:spPr>
        <a:xfrm>
          <a:off x="8483111" y="657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67882</xdr:rowOff>
    </xdr:from>
    <xdr:ext cx="534377" cy="259045"/>
    <xdr:sp macro="" textlink="">
      <xdr:nvSpPr>
        <xdr:cNvPr id="148" name="n_3mainValue【道路】&#10;一人当たり延長">
          <a:extLst>
            <a:ext uri="{FF2B5EF4-FFF2-40B4-BE49-F238E27FC236}">
              <a16:creationId xmlns:a16="http://schemas.microsoft.com/office/drawing/2014/main" id="{103D8956-1613-48E5-BF68-0782C0E772C6}"/>
            </a:ext>
          </a:extLst>
        </xdr:cNvPr>
        <xdr:cNvSpPr txBox="1"/>
      </xdr:nvSpPr>
      <xdr:spPr>
        <a:xfrm>
          <a:off x="7594111" y="658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11349</xdr:rowOff>
    </xdr:from>
    <xdr:ext cx="534377" cy="259045"/>
    <xdr:sp macro="" textlink="">
      <xdr:nvSpPr>
        <xdr:cNvPr id="149" name="n_4mainValue【道路】&#10;一人当たり延長">
          <a:extLst>
            <a:ext uri="{FF2B5EF4-FFF2-40B4-BE49-F238E27FC236}">
              <a16:creationId xmlns:a16="http://schemas.microsoft.com/office/drawing/2014/main" id="{2E69601D-9633-4EDC-918D-5DADD71674D3}"/>
            </a:ext>
          </a:extLst>
        </xdr:cNvPr>
        <xdr:cNvSpPr txBox="1"/>
      </xdr:nvSpPr>
      <xdr:spPr>
        <a:xfrm>
          <a:off x="6705111" y="7040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E33631A3-011E-48DB-94CD-E3680320189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9E8F4CB2-04DB-472E-9CBD-376455B3BF7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3A20CA01-3F1F-4402-BA1F-D4EA4303EFB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2F65444E-CE9D-4B06-8A8A-A9DE3411B12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74F238E0-E9D9-408D-9DDD-3ACAECAB254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3A6D6EAC-FF40-47FE-B22F-26A68896BD7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8544094-C28A-41D3-ACE8-37ED2360620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531F447B-EBE8-4B88-B249-7F38034CD65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FF5626A4-88E0-4CB6-9AC5-52ADA8ADAA7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19487D2A-E022-40EB-B133-1C0D0739415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7F55D064-DA1F-4038-B1A3-02C6A1C8C7A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88C68CC9-880A-4C03-8BDE-4F132D3CDBE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6F0E1512-44B2-489A-B484-1A0AAB8EB64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5F675547-4889-4A19-BFED-B1DEF321F06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B027BAA6-431D-4C1B-B43F-2AE92D93897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AA13E9F-6595-4AA3-9523-EF1D23D9F93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F34560C8-C575-43AE-8A85-B0D631E2773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663491CE-4165-4D48-9F58-E35BFD85A9C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1C930966-C7B2-45E3-98F3-036C29DC86C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E03938A8-CDA9-42D1-8012-A017AB2F852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3BF34A1A-667D-4B3E-A97D-C3B760A0333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237BEAE3-25FC-48DF-8E86-F215C64D919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9CC94B8F-290A-454A-A358-4069857A418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8FA86B21-7247-4A05-B415-A7008DF6CAA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51845DC6-6320-4D41-8C06-44FB2CBE596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D7127246-51C3-4DBA-93D3-91B7D48D8117}"/>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731AABC1-CADE-4AB4-9C9C-A93FF424ED25}"/>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4D00DDBB-9B9B-4623-BDDD-899D754C971B}"/>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CE73EB09-025B-4DEE-AD83-B3E4EC72039B}"/>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B918C4F5-383E-4BC5-945C-1B478DA42EF0}"/>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1845448E-A5B1-489F-BFCD-D5CBA27C6F91}"/>
            </a:ext>
          </a:extLst>
        </xdr:cNvPr>
        <xdr:cNvSpPr txBox="1"/>
      </xdr:nvSpPr>
      <xdr:spPr>
        <a:xfrm>
          <a:off x="4673600" y="10529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14AA10ED-97C5-4AFF-8580-B59EBEFB924A}"/>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A0CC2166-DA37-4A6A-83F2-B1EA197D7DDB}"/>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6F281CED-D48C-4E1C-AD9C-0F30BA6D15B7}"/>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3BCED660-D114-442C-A284-4894AE75800A}"/>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B501CC39-5345-4790-8294-DDD074205F3F}"/>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FE53779-6A2F-4564-8286-DD5A09584DE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E845207-5613-45E8-B928-CF2882AC67F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B60AD39-B8E8-4FC1-9F3E-877AF5217E1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F1CE39B-CF34-44F6-A9E6-209BADD9C86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362FEE05-AE75-42DD-81C8-136C378CA1A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140244</xdr:rowOff>
    </xdr:from>
    <xdr:to>
      <xdr:col>24</xdr:col>
      <xdr:colOff>114300</xdr:colOff>
      <xdr:row>61</xdr:row>
      <xdr:rowOff>70394</xdr:rowOff>
    </xdr:to>
    <xdr:sp macro="" textlink="">
      <xdr:nvSpPr>
        <xdr:cNvPr id="191" name="楕円 190">
          <a:extLst>
            <a:ext uri="{FF2B5EF4-FFF2-40B4-BE49-F238E27FC236}">
              <a16:creationId xmlns:a16="http://schemas.microsoft.com/office/drawing/2014/main" id="{D8E2D374-6BE5-4F4D-84C3-869C885C90A4}"/>
            </a:ext>
          </a:extLst>
        </xdr:cNvPr>
        <xdr:cNvSpPr/>
      </xdr:nvSpPr>
      <xdr:spPr>
        <a:xfrm>
          <a:off x="4584700" y="104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163121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A136AFBD-B4A0-44E8-8829-4D39C924FE74}"/>
            </a:ext>
          </a:extLst>
        </xdr:cNvPr>
        <xdr:cNvSpPr txBox="1"/>
      </xdr:nvSpPr>
      <xdr:spPr>
        <a:xfrm>
          <a:off x="4673600" y="10278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133713</xdr:rowOff>
    </xdr:from>
    <xdr:to>
      <xdr:col>20</xdr:col>
      <xdr:colOff>38100</xdr:colOff>
      <xdr:row>61</xdr:row>
      <xdr:rowOff>63863</xdr:rowOff>
    </xdr:to>
    <xdr:sp macro="" textlink="">
      <xdr:nvSpPr>
        <xdr:cNvPr id="193" name="楕円 192">
          <a:extLst>
            <a:ext uri="{FF2B5EF4-FFF2-40B4-BE49-F238E27FC236}">
              <a16:creationId xmlns:a16="http://schemas.microsoft.com/office/drawing/2014/main" id="{1A047490-6654-4705-9913-749876653E8B}"/>
            </a:ext>
          </a:extLst>
        </xdr:cNvPr>
        <xdr:cNvSpPr/>
      </xdr:nvSpPr>
      <xdr:spPr>
        <a:xfrm>
          <a:off x="3746500" y="104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13063</xdr:rowOff>
    </xdr:from>
    <xdr:to>
      <xdr:col>24</xdr:col>
      <xdr:colOff>63500</xdr:colOff>
      <xdr:row>61</xdr:row>
      <xdr:rowOff>19594</xdr:rowOff>
    </xdr:to>
    <xdr:cxnSp macro="">
      <xdr:nvCxnSpPr>
        <xdr:cNvPr id="194" name="直線コネクタ 193">
          <a:extLst>
            <a:ext uri="{FF2B5EF4-FFF2-40B4-BE49-F238E27FC236}">
              <a16:creationId xmlns:a16="http://schemas.microsoft.com/office/drawing/2014/main" id="{21ADFC41-C700-4A4E-A319-94074CAB6662}"/>
            </a:ext>
          </a:extLst>
        </xdr:cNvPr>
        <xdr:cNvCxnSpPr/>
      </xdr:nvCxnSpPr>
      <xdr:spPr>
        <a:xfrm>
          <a:off x="3797300" y="10471513"/>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128815</xdr:rowOff>
    </xdr:from>
    <xdr:to>
      <xdr:col>15</xdr:col>
      <xdr:colOff>101600</xdr:colOff>
      <xdr:row>61</xdr:row>
      <xdr:rowOff>58965</xdr:rowOff>
    </xdr:to>
    <xdr:sp macro="" textlink="">
      <xdr:nvSpPr>
        <xdr:cNvPr id="195" name="楕円 194">
          <a:extLst>
            <a:ext uri="{FF2B5EF4-FFF2-40B4-BE49-F238E27FC236}">
              <a16:creationId xmlns:a16="http://schemas.microsoft.com/office/drawing/2014/main" id="{D19133B5-6D32-4EDA-8D56-E9056CD47218}"/>
            </a:ext>
          </a:extLst>
        </xdr:cNvPr>
        <xdr:cNvSpPr/>
      </xdr:nvSpPr>
      <xdr:spPr>
        <a:xfrm>
          <a:off x="2857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8165</xdr:rowOff>
    </xdr:from>
    <xdr:to>
      <xdr:col>19</xdr:col>
      <xdr:colOff>177800</xdr:colOff>
      <xdr:row>61</xdr:row>
      <xdr:rowOff>13063</xdr:rowOff>
    </xdr:to>
    <xdr:cxnSp macro="">
      <xdr:nvCxnSpPr>
        <xdr:cNvPr id="196" name="直線コネクタ 195">
          <a:extLst>
            <a:ext uri="{FF2B5EF4-FFF2-40B4-BE49-F238E27FC236}">
              <a16:creationId xmlns:a16="http://schemas.microsoft.com/office/drawing/2014/main" id="{1CB0700F-050E-4E52-9928-395EB799BA00}"/>
            </a:ext>
          </a:extLst>
        </xdr:cNvPr>
        <xdr:cNvCxnSpPr/>
      </xdr:nvCxnSpPr>
      <xdr:spPr>
        <a:xfrm>
          <a:off x="2908300" y="10466615"/>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97" name="楕円 196">
          <a:extLst>
            <a:ext uri="{FF2B5EF4-FFF2-40B4-BE49-F238E27FC236}">
              <a16:creationId xmlns:a16="http://schemas.microsoft.com/office/drawing/2014/main" id="{731A6530-498D-4CE6-B26D-0666F40677C5}"/>
            </a:ext>
          </a:extLst>
        </xdr:cNvPr>
        <xdr:cNvSpPr/>
      </xdr:nvSpPr>
      <xdr:spPr>
        <a:xfrm>
          <a:off x="1968500" y="104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8165</xdr:rowOff>
    </xdr:from>
    <xdr:to>
      <xdr:col>15</xdr:col>
      <xdr:colOff>50800</xdr:colOff>
      <xdr:row>61</xdr:row>
      <xdr:rowOff>19594</xdr:rowOff>
    </xdr:to>
    <xdr:cxnSp macro="">
      <xdr:nvCxnSpPr>
        <xdr:cNvPr id="198" name="直線コネクタ 197">
          <a:extLst>
            <a:ext uri="{FF2B5EF4-FFF2-40B4-BE49-F238E27FC236}">
              <a16:creationId xmlns:a16="http://schemas.microsoft.com/office/drawing/2014/main" id="{0E25275D-275F-4265-BC88-85192D879763}"/>
            </a:ext>
          </a:extLst>
        </xdr:cNvPr>
        <xdr:cNvCxnSpPr/>
      </xdr:nvCxnSpPr>
      <xdr:spPr>
        <a:xfrm flipV="1">
          <a:off x="2019300" y="10466615"/>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122283</xdr:rowOff>
    </xdr:from>
    <xdr:to>
      <xdr:col>6</xdr:col>
      <xdr:colOff>38100</xdr:colOff>
      <xdr:row>61</xdr:row>
      <xdr:rowOff>52433</xdr:rowOff>
    </xdr:to>
    <xdr:sp macro="" textlink="">
      <xdr:nvSpPr>
        <xdr:cNvPr id="199" name="楕円 198">
          <a:extLst>
            <a:ext uri="{FF2B5EF4-FFF2-40B4-BE49-F238E27FC236}">
              <a16:creationId xmlns:a16="http://schemas.microsoft.com/office/drawing/2014/main" id="{6A588E60-EBDC-4841-896B-C703B7FA66C7}"/>
            </a:ext>
          </a:extLst>
        </xdr:cNvPr>
        <xdr:cNvSpPr/>
      </xdr:nvSpPr>
      <xdr:spPr>
        <a:xfrm>
          <a:off x="1079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1633</xdr:rowOff>
    </xdr:from>
    <xdr:to>
      <xdr:col>10</xdr:col>
      <xdr:colOff>114300</xdr:colOff>
      <xdr:row>61</xdr:row>
      <xdr:rowOff>19594</xdr:rowOff>
    </xdr:to>
    <xdr:cxnSp macro="">
      <xdr:nvCxnSpPr>
        <xdr:cNvPr id="200" name="直線コネクタ 199">
          <a:extLst>
            <a:ext uri="{FF2B5EF4-FFF2-40B4-BE49-F238E27FC236}">
              <a16:creationId xmlns:a16="http://schemas.microsoft.com/office/drawing/2014/main" id="{8946EA53-8FFD-4DDF-A3F6-EB2511FB398C}"/>
            </a:ext>
          </a:extLst>
        </xdr:cNvPr>
        <xdr:cNvCxnSpPr/>
      </xdr:nvCxnSpPr>
      <xdr:spPr>
        <a:xfrm>
          <a:off x="1130300" y="1046008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2884B72A-6695-46E7-A0D8-4E881FC61442}"/>
            </a:ext>
          </a:extLst>
        </xdr:cNvPr>
        <xdr:cNvSpPr txBox="1"/>
      </xdr:nvSpPr>
      <xdr:spPr>
        <a:xfrm>
          <a:off x="35820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DD8F17FF-47AF-47A1-8B7A-6073097A3F3B}"/>
            </a:ext>
          </a:extLst>
        </xdr:cNvPr>
        <xdr:cNvSpPr txBox="1"/>
      </xdr:nvSpPr>
      <xdr:spPr>
        <a:xfrm>
          <a:off x="2705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12663754-A148-4CBA-B848-C9BBB34BC41A}"/>
            </a:ext>
          </a:extLst>
        </xdr:cNvPr>
        <xdr:cNvSpPr txBox="1"/>
      </xdr:nvSpPr>
      <xdr:spPr>
        <a:xfrm>
          <a:off x="1816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CA32241B-F740-4EE1-B09E-D47A955F43E1}"/>
            </a:ext>
          </a:extLst>
        </xdr:cNvPr>
        <xdr:cNvSpPr txBox="1"/>
      </xdr:nvSpPr>
      <xdr:spPr>
        <a:xfrm>
          <a:off x="927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80390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BDA6742B-0007-4DF9-A434-D746BF859B35}"/>
            </a:ext>
          </a:extLst>
        </xdr:cNvPr>
        <xdr:cNvSpPr txBox="1"/>
      </xdr:nvSpPr>
      <xdr:spPr>
        <a:xfrm>
          <a:off x="35820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75492</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A7E5D4BB-42A2-4929-801F-36CA571CF73F}"/>
            </a:ext>
          </a:extLst>
        </xdr:cNvPr>
        <xdr:cNvSpPr txBox="1"/>
      </xdr:nvSpPr>
      <xdr:spPr>
        <a:xfrm>
          <a:off x="2705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1C849488-20C2-468D-8818-CD91163B68E4}"/>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68960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7AFFF0D1-E40C-450D-84A9-E367E9C9A6A9}"/>
            </a:ext>
          </a:extLst>
        </xdr:cNvPr>
        <xdr:cNvSpPr txBox="1"/>
      </xdr:nvSpPr>
      <xdr:spPr>
        <a:xfrm>
          <a:off x="927744" y="1018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E6DA9064-E5E7-490C-9932-6DD154298AD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4B9D225-2DC5-4B39-8346-59F122C3F92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DE884832-2B6D-4CB2-A0FC-1E152A1CC81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ED57AD9E-82F8-449E-97AB-8A2869DBB8D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B246DFA5-9235-41EA-A0A7-417575579ED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7936E8F9-BBF9-4496-AE38-AB57873ACE2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3742C72A-C1A8-4878-86CF-55BB16EA3A0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96333A70-A442-403A-AAE4-355259A6D9F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A48B6E9D-A2DA-4CD2-AF60-49B337AAE15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2CF4138-0EED-4A01-AFA7-9DC890320DA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87080C5C-67C5-4CDD-8286-A33256C532E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463F63C6-E812-4F78-9F0A-A8FECCBA3AF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D67DF112-1002-43C0-B688-A9E6D231DD3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BFF5E672-E7A5-4626-9298-47D9D22E7681}"/>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C32BFF5A-97B7-4732-A026-9B753962FBA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7A94AC89-7D5A-43C1-AEEA-35F3DC20F6DC}"/>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CCF6134E-A516-4E2C-A457-063913DDEB6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0ED2E70B-FF9D-4537-B884-007F68B3D72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AD67DDD6-B246-4F10-8245-AA0FC09F884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EE20BE32-DF4C-4AC9-A200-E31673AE204C}"/>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C22F46CA-3367-4DB5-8EA2-252A4B2A3F1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EF968917-E522-4778-A936-8AC72C10880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5DAE7DEB-E719-4BA7-8068-F27A369679F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647B6DD5-FAFA-4ECC-88BE-9F8ABE69061F}"/>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9630296B-1BF7-4152-9416-6532B4F41AE8}"/>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56B90DD6-2308-4F4C-AA22-DB9A4C368D63}"/>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C02F2A62-49F8-4C42-84E6-F5B7F326E883}"/>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D27F67FD-528A-4E1F-B53D-DF5DA0F43DC3}"/>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136389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78B1E6C7-E4EF-4BC6-A016-1C63F6F45BCE}"/>
            </a:ext>
          </a:extLst>
        </xdr:cNvPr>
        <xdr:cNvSpPr txBox="1"/>
      </xdr:nvSpPr>
      <xdr:spPr>
        <a:xfrm>
          <a:off x="10515600" y="1076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71EEB1ED-C33F-4FFE-864E-EFB0BC7DC4AE}"/>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D5C3F42F-A386-4EA8-82F2-0D86C3716A6C}"/>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0BB8E073-55E3-421F-B379-D964687EEE98}"/>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64529F5C-E4AC-4CBB-A271-0A92F1097C32}"/>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96EF595C-AB1A-4754-91D7-7E0942316688}"/>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FD4770C-3610-4F76-97EF-C2CD83BA1F9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B5A15B3-9BC9-489E-A726-BEAAED1329B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1593D4D-DE20-420D-9D8E-A0F31E9830C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74FEBDF-80FC-4C5F-957E-E5D48E54DF9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84F7628-5955-417B-839B-7E389083497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96396</xdr:rowOff>
    </xdr:from>
    <xdr:to>
      <xdr:col>55</xdr:col>
      <xdr:colOff>50800</xdr:colOff>
      <xdr:row>63</xdr:row>
      <xdr:rowOff>26546</xdr:rowOff>
    </xdr:to>
    <xdr:sp macro="" textlink="">
      <xdr:nvSpPr>
        <xdr:cNvPr id="248" name="楕円 247">
          <a:extLst>
            <a:ext uri="{FF2B5EF4-FFF2-40B4-BE49-F238E27FC236}">
              <a16:creationId xmlns:a16="http://schemas.microsoft.com/office/drawing/2014/main" id="{1000484F-CF3A-430C-96B9-8F7227331CE2}"/>
            </a:ext>
          </a:extLst>
        </xdr:cNvPr>
        <xdr:cNvSpPr/>
      </xdr:nvSpPr>
      <xdr:spPr>
        <a:xfrm>
          <a:off x="10426700" y="1072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119273</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2F1383C8-6F76-4C57-BE85-6D46188F8F39}"/>
            </a:ext>
          </a:extLst>
        </xdr:cNvPr>
        <xdr:cNvSpPr txBox="1"/>
      </xdr:nvSpPr>
      <xdr:spPr>
        <a:xfrm>
          <a:off x="10515600" y="10577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107390</xdr:rowOff>
    </xdr:from>
    <xdr:to>
      <xdr:col>50</xdr:col>
      <xdr:colOff>165100</xdr:colOff>
      <xdr:row>63</xdr:row>
      <xdr:rowOff>37540</xdr:rowOff>
    </xdr:to>
    <xdr:sp macro="" textlink="">
      <xdr:nvSpPr>
        <xdr:cNvPr id="250" name="楕円 249">
          <a:extLst>
            <a:ext uri="{FF2B5EF4-FFF2-40B4-BE49-F238E27FC236}">
              <a16:creationId xmlns:a16="http://schemas.microsoft.com/office/drawing/2014/main" id="{3B3F0A97-A7F5-41B9-8BBB-66403F74598B}"/>
            </a:ext>
          </a:extLst>
        </xdr:cNvPr>
        <xdr:cNvSpPr/>
      </xdr:nvSpPr>
      <xdr:spPr>
        <a:xfrm>
          <a:off x="9588500" y="1073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147196</xdr:rowOff>
    </xdr:from>
    <xdr:to>
      <xdr:col>55</xdr:col>
      <xdr:colOff>0</xdr:colOff>
      <xdr:row>62</xdr:row>
      <xdr:rowOff>158190</xdr:rowOff>
    </xdr:to>
    <xdr:cxnSp macro="">
      <xdr:nvCxnSpPr>
        <xdr:cNvPr id="251" name="直線コネクタ 250">
          <a:extLst>
            <a:ext uri="{FF2B5EF4-FFF2-40B4-BE49-F238E27FC236}">
              <a16:creationId xmlns:a16="http://schemas.microsoft.com/office/drawing/2014/main" id="{66C7ADED-B49C-4246-B486-652265072320}"/>
            </a:ext>
          </a:extLst>
        </xdr:cNvPr>
        <xdr:cNvCxnSpPr/>
      </xdr:nvCxnSpPr>
      <xdr:spPr>
        <a:xfrm flipV="1">
          <a:off x="9639300" y="10777096"/>
          <a:ext cx="838200" cy="1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118906</xdr:rowOff>
    </xdr:from>
    <xdr:to>
      <xdr:col>46</xdr:col>
      <xdr:colOff>38100</xdr:colOff>
      <xdr:row>63</xdr:row>
      <xdr:rowOff>49056</xdr:rowOff>
    </xdr:to>
    <xdr:sp macro="" textlink="">
      <xdr:nvSpPr>
        <xdr:cNvPr id="252" name="楕円 251">
          <a:extLst>
            <a:ext uri="{FF2B5EF4-FFF2-40B4-BE49-F238E27FC236}">
              <a16:creationId xmlns:a16="http://schemas.microsoft.com/office/drawing/2014/main" id="{7994C504-CDF8-48B7-9E9D-02F49F79F3FE}"/>
            </a:ext>
          </a:extLst>
        </xdr:cNvPr>
        <xdr:cNvSpPr/>
      </xdr:nvSpPr>
      <xdr:spPr>
        <a:xfrm>
          <a:off x="8699500" y="1074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158190</xdr:rowOff>
    </xdr:from>
    <xdr:to>
      <xdr:col>50</xdr:col>
      <xdr:colOff>114300</xdr:colOff>
      <xdr:row>62</xdr:row>
      <xdr:rowOff>169706</xdr:rowOff>
    </xdr:to>
    <xdr:cxnSp macro="">
      <xdr:nvCxnSpPr>
        <xdr:cNvPr id="253" name="直線コネクタ 252">
          <a:extLst>
            <a:ext uri="{FF2B5EF4-FFF2-40B4-BE49-F238E27FC236}">
              <a16:creationId xmlns:a16="http://schemas.microsoft.com/office/drawing/2014/main" id="{8F0E30A6-A388-48E6-8187-5E70D2746A92}"/>
            </a:ext>
          </a:extLst>
        </xdr:cNvPr>
        <xdr:cNvCxnSpPr/>
      </xdr:nvCxnSpPr>
      <xdr:spPr>
        <a:xfrm flipV="1">
          <a:off x="8750300" y="10788090"/>
          <a:ext cx="889000" cy="1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131825</xdr:rowOff>
    </xdr:from>
    <xdr:to>
      <xdr:col>41</xdr:col>
      <xdr:colOff>101600</xdr:colOff>
      <xdr:row>63</xdr:row>
      <xdr:rowOff>61975</xdr:rowOff>
    </xdr:to>
    <xdr:sp macro="" textlink="">
      <xdr:nvSpPr>
        <xdr:cNvPr id="254" name="楕円 253">
          <a:extLst>
            <a:ext uri="{FF2B5EF4-FFF2-40B4-BE49-F238E27FC236}">
              <a16:creationId xmlns:a16="http://schemas.microsoft.com/office/drawing/2014/main" id="{3A73A998-7D52-4447-916A-9A24034E56B1}"/>
            </a:ext>
          </a:extLst>
        </xdr:cNvPr>
        <xdr:cNvSpPr/>
      </xdr:nvSpPr>
      <xdr:spPr>
        <a:xfrm>
          <a:off x="7810500" y="1076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169706</xdr:rowOff>
    </xdr:from>
    <xdr:to>
      <xdr:col>45</xdr:col>
      <xdr:colOff>177800</xdr:colOff>
      <xdr:row>63</xdr:row>
      <xdr:rowOff>11175</xdr:rowOff>
    </xdr:to>
    <xdr:cxnSp macro="">
      <xdr:nvCxnSpPr>
        <xdr:cNvPr id="255" name="直線コネクタ 254">
          <a:extLst>
            <a:ext uri="{FF2B5EF4-FFF2-40B4-BE49-F238E27FC236}">
              <a16:creationId xmlns:a16="http://schemas.microsoft.com/office/drawing/2014/main" id="{7D8CF846-0CA6-4238-A005-0DC47FD41A5A}"/>
            </a:ext>
          </a:extLst>
        </xdr:cNvPr>
        <xdr:cNvCxnSpPr/>
      </xdr:nvCxnSpPr>
      <xdr:spPr>
        <a:xfrm flipV="1">
          <a:off x="7861300" y="10799606"/>
          <a:ext cx="889000" cy="1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137726</xdr:rowOff>
    </xdr:from>
    <xdr:to>
      <xdr:col>36</xdr:col>
      <xdr:colOff>165100</xdr:colOff>
      <xdr:row>63</xdr:row>
      <xdr:rowOff>67876</xdr:rowOff>
    </xdr:to>
    <xdr:sp macro="" textlink="">
      <xdr:nvSpPr>
        <xdr:cNvPr id="256" name="楕円 255">
          <a:extLst>
            <a:ext uri="{FF2B5EF4-FFF2-40B4-BE49-F238E27FC236}">
              <a16:creationId xmlns:a16="http://schemas.microsoft.com/office/drawing/2014/main" id="{0E6006A5-BE63-4236-AFEE-383F7C1BF236}"/>
            </a:ext>
          </a:extLst>
        </xdr:cNvPr>
        <xdr:cNvSpPr/>
      </xdr:nvSpPr>
      <xdr:spPr>
        <a:xfrm>
          <a:off x="6921500" y="1076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11175</xdr:rowOff>
    </xdr:from>
    <xdr:to>
      <xdr:col>41</xdr:col>
      <xdr:colOff>50800</xdr:colOff>
      <xdr:row>63</xdr:row>
      <xdr:rowOff>17076</xdr:rowOff>
    </xdr:to>
    <xdr:cxnSp macro="">
      <xdr:nvCxnSpPr>
        <xdr:cNvPr id="257" name="直線コネクタ 256">
          <a:extLst>
            <a:ext uri="{FF2B5EF4-FFF2-40B4-BE49-F238E27FC236}">
              <a16:creationId xmlns:a16="http://schemas.microsoft.com/office/drawing/2014/main" id="{05976510-E4F0-4E82-BB72-0036483BB348}"/>
            </a:ext>
          </a:extLst>
        </xdr:cNvPr>
        <xdr:cNvCxnSpPr/>
      </xdr:nvCxnSpPr>
      <xdr:spPr>
        <a:xfrm flipV="1">
          <a:off x="6972300" y="10812525"/>
          <a:ext cx="889000" cy="5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80425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528F0127-9250-4CA4-B342-21E30084B0DE}"/>
            </a:ext>
          </a:extLst>
        </xdr:cNvPr>
        <xdr:cNvSpPr txBox="1"/>
      </xdr:nvSpPr>
      <xdr:spPr>
        <a:xfrm>
          <a:off x="9327095" y="10881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93342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129B743A-86A4-4C29-80F0-4B0E355B2FBA}"/>
            </a:ext>
          </a:extLst>
        </xdr:cNvPr>
        <xdr:cNvSpPr txBox="1"/>
      </xdr:nvSpPr>
      <xdr:spPr>
        <a:xfrm>
          <a:off x="8450795" y="10894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95591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C47BD616-B653-44D1-BE55-854CEB98ADC3}"/>
            </a:ext>
          </a:extLst>
        </xdr:cNvPr>
        <xdr:cNvSpPr txBox="1"/>
      </xdr:nvSpPr>
      <xdr:spPr>
        <a:xfrm>
          <a:off x="7561795" y="10896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100131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CE49CC7A-AF58-425E-8779-E1B2148C4941}"/>
            </a:ext>
          </a:extLst>
        </xdr:cNvPr>
        <xdr:cNvSpPr txBox="1"/>
      </xdr:nvSpPr>
      <xdr:spPr>
        <a:xfrm>
          <a:off x="6672795" y="1090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54067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A45FC514-DC65-4199-9DC1-6C2E16206B3E}"/>
            </a:ext>
          </a:extLst>
        </xdr:cNvPr>
        <xdr:cNvSpPr txBox="1"/>
      </xdr:nvSpPr>
      <xdr:spPr>
        <a:xfrm>
          <a:off x="9327095" y="10512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65583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8FCA179C-CDA4-493C-8A8E-C41C0E718EFB}"/>
            </a:ext>
          </a:extLst>
        </xdr:cNvPr>
        <xdr:cNvSpPr txBox="1"/>
      </xdr:nvSpPr>
      <xdr:spPr>
        <a:xfrm>
          <a:off x="8450795" y="10524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78502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FD6254DE-B21D-4C4F-B4F8-EFDA118ADCC7}"/>
            </a:ext>
          </a:extLst>
        </xdr:cNvPr>
        <xdr:cNvSpPr txBox="1"/>
      </xdr:nvSpPr>
      <xdr:spPr>
        <a:xfrm>
          <a:off x="7561795" y="10536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84403</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2DB1D1F2-EF6B-4D8B-B160-D2EA18F73D61}"/>
            </a:ext>
          </a:extLst>
        </xdr:cNvPr>
        <xdr:cNvSpPr txBox="1"/>
      </xdr:nvSpPr>
      <xdr:spPr>
        <a:xfrm>
          <a:off x="6672795" y="10542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472D7C0F-5347-44E8-A166-91FA2439677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8D086C9F-A796-45B7-AC59-259A09819D1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69FA604-7D4F-423C-B4DB-3308D33F611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20E4C9A0-F69E-4BB9-8B26-378592AC63A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6F174CEB-745C-41FE-8697-D6418AF48F3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53D3DC99-CCE4-4F94-A261-2422F1A4C31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6E3040CE-783E-426C-A230-259AFCB40B4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AF8FB9D-80B6-49C9-83AD-FEE0F356FB5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A11E9D64-01C0-49C2-8C39-35D6F567CD7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97325256-B963-4482-997C-E2C0E71E85C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A8A5B6D-5E0F-4F7F-8FA7-4F9643FDA95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4836742E-70C8-4B6D-9747-409C3243D7B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4C61B592-479C-4CC9-ADE9-EEAC9F9B61E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104CC8B1-F311-439C-B39F-ADD5D79F274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D2012B92-3C43-43E9-BCD3-C51633C490F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AAE85404-90B0-4998-ABC6-1F979AAF183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36CB3C9E-F132-4731-AD49-E5D4B34AB6C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E078B1BB-4953-4CF9-B271-C09815F1849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9FC15913-BDBE-4EE3-9534-D23B350E20C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F432C24C-5F1A-49AA-9D20-9C9F6958C85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E93B2A84-2564-4BD3-82A5-0F93ADB199F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3C731D2-24AF-471D-AFF4-4BBF89EB8AF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BEB013A4-0F96-41A0-B9D9-D34827CC8D0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5C1D1FCD-D07F-4395-B039-CD460E1311A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28A011C1-76F6-4A05-9286-771FAA5E9BD0}"/>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2988FDFC-44CD-45A9-B748-091D2C31B83F}"/>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74DFB6ED-662F-4E10-B68B-A0B092E0668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B7FF6663-9916-49E0-8906-F758CB1DC1F4}"/>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A3E9D114-5EDB-444B-AA8D-C782EB3D69CC}"/>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AC77CB52-0149-4D89-BB9F-BE4C5CEFEA6F}"/>
            </a:ext>
          </a:extLst>
        </xdr:cNvPr>
        <xdr:cNvSpPr txBox="1"/>
      </xdr:nvSpPr>
      <xdr:spPr>
        <a:xfrm>
          <a:off x="4673600" y="14055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F5D9AEFF-6AB1-4413-A79F-C179AED70B86}"/>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C75593F6-8EC5-4079-9BA2-41FBA8C3A0EF}"/>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57954FAE-EE9B-4D38-8A75-3C9F10ECB539}"/>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AAAF702B-41AF-4019-8724-6DEF6AA78712}"/>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A7207CC5-B85A-4D1C-9E2F-DAFE86988C23}"/>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65B4E1E-BB3A-41E9-95B5-93C9F1C3AEA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8190F6D-CEE9-422A-A0FB-89543C54807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B75DE71-8601-40C9-81A6-903CEA15D63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E4217C3-8DAA-44B1-9CB9-82611BE580C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33FD538-DCC1-4ABD-A930-FB52CC9AE6F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76836</xdr:rowOff>
    </xdr:from>
    <xdr:to>
      <xdr:col>24</xdr:col>
      <xdr:colOff>114300</xdr:colOff>
      <xdr:row>86</xdr:row>
      <xdr:rowOff>6986</xdr:rowOff>
    </xdr:to>
    <xdr:sp macro="" textlink="">
      <xdr:nvSpPr>
        <xdr:cNvPr id="306" name="楕円 305">
          <a:extLst>
            <a:ext uri="{FF2B5EF4-FFF2-40B4-BE49-F238E27FC236}">
              <a16:creationId xmlns:a16="http://schemas.microsoft.com/office/drawing/2014/main" id="{D8D3782F-BA07-473B-9E87-078AA1D85DA4}"/>
            </a:ext>
          </a:extLst>
        </xdr:cNvPr>
        <xdr:cNvSpPr/>
      </xdr:nvSpPr>
      <xdr:spPr>
        <a:xfrm>
          <a:off x="4584700" y="1465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55263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2F5BCC6B-BC1B-4E27-A4C0-ABBEF1FD8620}"/>
            </a:ext>
          </a:extLst>
        </xdr:cNvPr>
        <xdr:cNvSpPr txBox="1"/>
      </xdr:nvSpPr>
      <xdr:spPr>
        <a:xfrm>
          <a:off x="4673600" y="1462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48261</xdr:rowOff>
    </xdr:from>
    <xdr:to>
      <xdr:col>20</xdr:col>
      <xdr:colOff>38100</xdr:colOff>
      <xdr:row>85</xdr:row>
      <xdr:rowOff>149861</xdr:rowOff>
    </xdr:to>
    <xdr:sp macro="" textlink="">
      <xdr:nvSpPr>
        <xdr:cNvPr id="308" name="楕円 307">
          <a:extLst>
            <a:ext uri="{FF2B5EF4-FFF2-40B4-BE49-F238E27FC236}">
              <a16:creationId xmlns:a16="http://schemas.microsoft.com/office/drawing/2014/main" id="{EBF4F06D-EC49-46FD-BFB5-381815C67D08}"/>
            </a:ext>
          </a:extLst>
        </xdr:cNvPr>
        <xdr:cNvSpPr/>
      </xdr:nvSpPr>
      <xdr:spPr>
        <a:xfrm>
          <a:off x="3746500" y="146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99061</xdr:rowOff>
    </xdr:from>
    <xdr:to>
      <xdr:col>24</xdr:col>
      <xdr:colOff>63500</xdr:colOff>
      <xdr:row>85</xdr:row>
      <xdr:rowOff>127636</xdr:rowOff>
    </xdr:to>
    <xdr:cxnSp macro="">
      <xdr:nvCxnSpPr>
        <xdr:cNvPr id="309" name="直線コネクタ 308">
          <a:extLst>
            <a:ext uri="{FF2B5EF4-FFF2-40B4-BE49-F238E27FC236}">
              <a16:creationId xmlns:a16="http://schemas.microsoft.com/office/drawing/2014/main" id="{E717AE8F-32C3-4A52-8B65-89ADC9382046}"/>
            </a:ext>
          </a:extLst>
        </xdr:cNvPr>
        <xdr:cNvCxnSpPr/>
      </xdr:nvCxnSpPr>
      <xdr:spPr>
        <a:xfrm>
          <a:off x="3797300" y="14672311"/>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13970</xdr:rowOff>
    </xdr:from>
    <xdr:to>
      <xdr:col>15</xdr:col>
      <xdr:colOff>101600</xdr:colOff>
      <xdr:row>85</xdr:row>
      <xdr:rowOff>115570</xdr:rowOff>
    </xdr:to>
    <xdr:sp macro="" textlink="">
      <xdr:nvSpPr>
        <xdr:cNvPr id="310" name="楕円 309">
          <a:extLst>
            <a:ext uri="{FF2B5EF4-FFF2-40B4-BE49-F238E27FC236}">
              <a16:creationId xmlns:a16="http://schemas.microsoft.com/office/drawing/2014/main" id="{1F286938-E837-4FE1-BB18-A20113078061}"/>
            </a:ext>
          </a:extLst>
        </xdr:cNvPr>
        <xdr:cNvSpPr/>
      </xdr:nvSpPr>
      <xdr:spPr>
        <a:xfrm>
          <a:off x="2857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64770</xdr:rowOff>
    </xdr:from>
    <xdr:to>
      <xdr:col>19</xdr:col>
      <xdr:colOff>177800</xdr:colOff>
      <xdr:row>85</xdr:row>
      <xdr:rowOff>99061</xdr:rowOff>
    </xdr:to>
    <xdr:cxnSp macro="">
      <xdr:nvCxnSpPr>
        <xdr:cNvPr id="311" name="直線コネクタ 310">
          <a:extLst>
            <a:ext uri="{FF2B5EF4-FFF2-40B4-BE49-F238E27FC236}">
              <a16:creationId xmlns:a16="http://schemas.microsoft.com/office/drawing/2014/main" id="{EA44843F-FC4C-4291-81FC-66563E1952B9}"/>
            </a:ext>
          </a:extLst>
        </xdr:cNvPr>
        <xdr:cNvCxnSpPr/>
      </xdr:nvCxnSpPr>
      <xdr:spPr>
        <a:xfrm>
          <a:off x="2908300" y="1463802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147320</xdr:rowOff>
    </xdr:from>
    <xdr:to>
      <xdr:col>10</xdr:col>
      <xdr:colOff>165100</xdr:colOff>
      <xdr:row>85</xdr:row>
      <xdr:rowOff>77470</xdr:rowOff>
    </xdr:to>
    <xdr:sp macro="" textlink="">
      <xdr:nvSpPr>
        <xdr:cNvPr id="312" name="楕円 311">
          <a:extLst>
            <a:ext uri="{FF2B5EF4-FFF2-40B4-BE49-F238E27FC236}">
              <a16:creationId xmlns:a16="http://schemas.microsoft.com/office/drawing/2014/main" id="{77F6824B-A672-40A0-8AC7-DC9DE1A0370F}"/>
            </a:ext>
          </a:extLst>
        </xdr:cNvPr>
        <xdr:cNvSpPr/>
      </xdr:nvSpPr>
      <xdr:spPr>
        <a:xfrm>
          <a:off x="1968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26670</xdr:rowOff>
    </xdr:from>
    <xdr:to>
      <xdr:col>15</xdr:col>
      <xdr:colOff>50800</xdr:colOff>
      <xdr:row>85</xdr:row>
      <xdr:rowOff>64770</xdr:rowOff>
    </xdr:to>
    <xdr:cxnSp macro="">
      <xdr:nvCxnSpPr>
        <xdr:cNvPr id="313" name="直線コネクタ 312">
          <a:extLst>
            <a:ext uri="{FF2B5EF4-FFF2-40B4-BE49-F238E27FC236}">
              <a16:creationId xmlns:a16="http://schemas.microsoft.com/office/drawing/2014/main" id="{C2FF46E9-8061-47E9-8587-DC2F6BE0CF0C}"/>
            </a:ext>
          </a:extLst>
        </xdr:cNvPr>
        <xdr:cNvCxnSpPr/>
      </xdr:nvCxnSpPr>
      <xdr:spPr>
        <a:xfrm>
          <a:off x="2019300" y="14599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105411</xdr:rowOff>
    </xdr:from>
    <xdr:to>
      <xdr:col>6</xdr:col>
      <xdr:colOff>38100</xdr:colOff>
      <xdr:row>85</xdr:row>
      <xdr:rowOff>35561</xdr:rowOff>
    </xdr:to>
    <xdr:sp macro="" textlink="">
      <xdr:nvSpPr>
        <xdr:cNvPr id="314" name="楕円 313">
          <a:extLst>
            <a:ext uri="{FF2B5EF4-FFF2-40B4-BE49-F238E27FC236}">
              <a16:creationId xmlns:a16="http://schemas.microsoft.com/office/drawing/2014/main" id="{1B60BCA5-A4D3-47A1-9FD8-E7613733649C}"/>
            </a:ext>
          </a:extLst>
        </xdr:cNvPr>
        <xdr:cNvSpPr/>
      </xdr:nvSpPr>
      <xdr:spPr>
        <a:xfrm>
          <a:off x="1079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156211</xdr:rowOff>
    </xdr:from>
    <xdr:to>
      <xdr:col>10</xdr:col>
      <xdr:colOff>114300</xdr:colOff>
      <xdr:row>85</xdr:row>
      <xdr:rowOff>26670</xdr:rowOff>
    </xdr:to>
    <xdr:cxnSp macro="">
      <xdr:nvCxnSpPr>
        <xdr:cNvPr id="315" name="直線コネクタ 314">
          <a:extLst>
            <a:ext uri="{FF2B5EF4-FFF2-40B4-BE49-F238E27FC236}">
              <a16:creationId xmlns:a16="http://schemas.microsoft.com/office/drawing/2014/main" id="{0168CD7A-86E0-4AB0-8C85-E5E7F87BABAB}"/>
            </a:ext>
          </a:extLst>
        </xdr:cNvPr>
        <xdr:cNvCxnSpPr/>
      </xdr:nvCxnSpPr>
      <xdr:spPr>
        <a:xfrm>
          <a:off x="1130300" y="145580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D5B0C71A-0398-4A6C-8063-3E9ED22DC012}"/>
            </a:ext>
          </a:extLst>
        </xdr:cNvPr>
        <xdr:cNvSpPr txBox="1"/>
      </xdr:nvSpPr>
      <xdr:spPr>
        <a:xfrm>
          <a:off x="35820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E251857F-24FF-48F7-A5F8-6EF85ED295B2}"/>
            </a:ext>
          </a:extLst>
        </xdr:cNvPr>
        <xdr:cNvSpPr txBox="1"/>
      </xdr:nvSpPr>
      <xdr:spPr>
        <a:xfrm>
          <a:off x="2705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D6A1B2B0-F88A-43D9-94A6-E4D74A02255C}"/>
            </a:ext>
          </a:extLst>
        </xdr:cNvPr>
        <xdr:cNvSpPr txBox="1"/>
      </xdr:nvSpPr>
      <xdr:spPr>
        <a:xfrm>
          <a:off x="18167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5896861C-3387-4BD5-8FF4-CB04C5EBE658}"/>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140988</xdr:rowOff>
    </xdr:from>
    <xdr:ext cx="405111" cy="259045"/>
    <xdr:sp macro="" textlink="">
      <xdr:nvSpPr>
        <xdr:cNvPr id="320" name="n_1mainValue【公営住宅】&#10;有形固定資産減価償却率">
          <a:extLst>
            <a:ext uri="{FF2B5EF4-FFF2-40B4-BE49-F238E27FC236}">
              <a16:creationId xmlns:a16="http://schemas.microsoft.com/office/drawing/2014/main" id="{3EA5F624-74EE-4D18-BE10-F68704D49AF8}"/>
            </a:ext>
          </a:extLst>
        </xdr:cNvPr>
        <xdr:cNvSpPr txBox="1"/>
      </xdr:nvSpPr>
      <xdr:spPr>
        <a:xfrm>
          <a:off x="3582044" y="1471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106697</xdr:rowOff>
    </xdr:from>
    <xdr:ext cx="405111" cy="259045"/>
    <xdr:sp macro="" textlink="">
      <xdr:nvSpPr>
        <xdr:cNvPr id="321" name="n_2mainValue【公営住宅】&#10;有形固定資産減価償却率">
          <a:extLst>
            <a:ext uri="{FF2B5EF4-FFF2-40B4-BE49-F238E27FC236}">
              <a16:creationId xmlns:a16="http://schemas.microsoft.com/office/drawing/2014/main" id="{806B71CD-0B1A-4C72-A126-391E81C2A89D}"/>
            </a:ext>
          </a:extLst>
        </xdr:cNvPr>
        <xdr:cNvSpPr txBox="1"/>
      </xdr:nvSpPr>
      <xdr:spPr>
        <a:xfrm>
          <a:off x="2705744" y="1467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68597</xdr:rowOff>
    </xdr:from>
    <xdr:ext cx="405111" cy="259045"/>
    <xdr:sp macro="" textlink="">
      <xdr:nvSpPr>
        <xdr:cNvPr id="322" name="n_3mainValue【公営住宅】&#10;有形固定資産減価償却率">
          <a:extLst>
            <a:ext uri="{FF2B5EF4-FFF2-40B4-BE49-F238E27FC236}">
              <a16:creationId xmlns:a16="http://schemas.microsoft.com/office/drawing/2014/main" id="{8AEC865D-C7D9-4811-8BF4-23F27B75498C}"/>
            </a:ext>
          </a:extLst>
        </xdr:cNvPr>
        <xdr:cNvSpPr txBox="1"/>
      </xdr:nvSpPr>
      <xdr:spPr>
        <a:xfrm>
          <a:off x="18167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26688</xdr:rowOff>
    </xdr:from>
    <xdr:ext cx="405111" cy="259045"/>
    <xdr:sp macro="" textlink="">
      <xdr:nvSpPr>
        <xdr:cNvPr id="323" name="n_4mainValue【公営住宅】&#10;有形固定資産減価償却率">
          <a:extLst>
            <a:ext uri="{FF2B5EF4-FFF2-40B4-BE49-F238E27FC236}">
              <a16:creationId xmlns:a16="http://schemas.microsoft.com/office/drawing/2014/main" id="{6F003219-BFD2-444B-93D8-2D5249380F9D}"/>
            </a:ext>
          </a:extLst>
        </xdr:cNvPr>
        <xdr:cNvSpPr txBox="1"/>
      </xdr:nvSpPr>
      <xdr:spPr>
        <a:xfrm>
          <a:off x="927744" y="1459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CCB95486-7D80-42C0-A980-78F180A49F8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630E446E-D93E-45BA-A5D6-2E4A05F0AEE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223F505E-3F53-40F0-A78E-F464FEAF401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FE8E9FDC-329E-4F7B-88D1-39A2B4C8492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41F0F476-9952-4849-8228-27695DE79A5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386D818-FC89-493A-B6F8-E4AEAA935D6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83B9076B-C08A-477F-979C-A52511A0397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7E41DFDB-0641-4B59-A680-844774BB672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7AFE9CC-3BBA-41A7-AE12-5F0EF559514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5E054A92-6C7C-44DC-B3BE-B3F457BCC2F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EBE9A962-79FA-4608-9E13-31FEB761759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6DFE0F08-F1A3-49E4-A961-BB102E87676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2E3126AD-21AB-4B45-8225-57EC2CC20ED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67D3723A-F5E3-4811-BD51-4C3321CB199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A0FE0D28-71D5-4EC1-A812-FCA588796EF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A5B05261-28A8-49A4-8036-F88FADA5E9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EC324A7C-AF89-485D-B861-3B19097851B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540B2225-AC4D-4B1E-9416-707F3D26AFC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62FFF97E-346F-4578-B66E-F1CA20B7D196}"/>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9EC50709-E80E-4974-8B8D-DCDC10C6D0AD}"/>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61360929-816E-4D39-8AE8-3A517AA65EA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8377CC5E-D70F-481E-BD07-34D45983925D}"/>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6FC75F12-9541-4B15-8E23-84DF41A8E46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7A97CAE6-B233-4CC8-AB74-66B5CBAC80B3}"/>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847A01D1-8139-443D-B39A-C4B9249C7E84}"/>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983BC040-2C65-4271-8BF9-F478F5642296}"/>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0DEF05F3-1BC3-426D-A359-A938DB5CC49C}"/>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758F97D2-92B3-4BCF-8362-B27C60043D7F}"/>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a:extLst>
            <a:ext uri="{FF2B5EF4-FFF2-40B4-BE49-F238E27FC236}">
              <a16:creationId xmlns:a16="http://schemas.microsoft.com/office/drawing/2014/main" id="{3A1B6629-92AE-4535-B5E6-5347476C19F3}"/>
            </a:ext>
          </a:extLst>
        </xdr:cNvPr>
        <xdr:cNvSpPr txBox="1"/>
      </xdr:nvSpPr>
      <xdr:spPr>
        <a:xfrm>
          <a:off x="10515600" y="1440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E38FA855-C28D-4EE7-8646-5E7C9A3C8E9D}"/>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6F406DF3-9CB5-4468-A36F-E473B75D5067}"/>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F9FA1289-D521-42F9-BABC-373D254D7429}"/>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DFB38600-4251-4397-8F21-4D87E96CA617}"/>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E072E94B-3D61-4459-B659-62BB1CEC28BD}"/>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FA07BEB-CE4E-4E4E-A077-24A99F44367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7EBCB9C-126B-4C09-A8B8-106CDD0A9DB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29271AF-18DD-4626-BB39-A8656927F1D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D38601A-BCC3-4EA7-8133-5B312F64BC1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43ADDBC-EDDC-4883-8429-9B2B6F4066F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154750</xdr:rowOff>
    </xdr:from>
    <xdr:to>
      <xdr:col>55</xdr:col>
      <xdr:colOff>50800</xdr:colOff>
      <xdr:row>84</xdr:row>
      <xdr:rowOff>84900</xdr:rowOff>
    </xdr:to>
    <xdr:sp macro="" textlink="">
      <xdr:nvSpPr>
        <xdr:cNvPr id="363" name="楕円 362">
          <a:extLst>
            <a:ext uri="{FF2B5EF4-FFF2-40B4-BE49-F238E27FC236}">
              <a16:creationId xmlns:a16="http://schemas.microsoft.com/office/drawing/2014/main" id="{C9CD4FFE-2AA7-4214-8C57-766E11EFAFE4}"/>
            </a:ext>
          </a:extLst>
        </xdr:cNvPr>
        <xdr:cNvSpPr/>
      </xdr:nvSpPr>
      <xdr:spPr>
        <a:xfrm>
          <a:off x="10426700" y="1438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6177</xdr:rowOff>
    </xdr:from>
    <xdr:ext cx="469744" cy="259045"/>
    <xdr:sp macro="" textlink="">
      <xdr:nvSpPr>
        <xdr:cNvPr id="364" name="【公営住宅】&#10;一人当たり面積該当値テキスト">
          <a:extLst>
            <a:ext uri="{FF2B5EF4-FFF2-40B4-BE49-F238E27FC236}">
              <a16:creationId xmlns:a16="http://schemas.microsoft.com/office/drawing/2014/main" id="{57F3AE86-396D-4F24-A45C-EA6DEAD3C131}"/>
            </a:ext>
          </a:extLst>
        </xdr:cNvPr>
        <xdr:cNvSpPr txBox="1"/>
      </xdr:nvSpPr>
      <xdr:spPr>
        <a:xfrm>
          <a:off x="10515600" y="1423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164275</xdr:rowOff>
    </xdr:from>
    <xdr:to>
      <xdr:col>50</xdr:col>
      <xdr:colOff>165100</xdr:colOff>
      <xdr:row>84</xdr:row>
      <xdr:rowOff>94425</xdr:rowOff>
    </xdr:to>
    <xdr:sp macro="" textlink="">
      <xdr:nvSpPr>
        <xdr:cNvPr id="365" name="楕円 364">
          <a:extLst>
            <a:ext uri="{FF2B5EF4-FFF2-40B4-BE49-F238E27FC236}">
              <a16:creationId xmlns:a16="http://schemas.microsoft.com/office/drawing/2014/main" id="{6DD74FC5-5451-404C-8220-65EA1CA7D891}"/>
            </a:ext>
          </a:extLst>
        </xdr:cNvPr>
        <xdr:cNvSpPr/>
      </xdr:nvSpPr>
      <xdr:spPr>
        <a:xfrm>
          <a:off x="9588500" y="1439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34100</xdr:rowOff>
    </xdr:from>
    <xdr:to>
      <xdr:col>55</xdr:col>
      <xdr:colOff>0</xdr:colOff>
      <xdr:row>84</xdr:row>
      <xdr:rowOff>43625</xdr:rowOff>
    </xdr:to>
    <xdr:cxnSp macro="">
      <xdr:nvCxnSpPr>
        <xdr:cNvPr id="366" name="直線コネクタ 365">
          <a:extLst>
            <a:ext uri="{FF2B5EF4-FFF2-40B4-BE49-F238E27FC236}">
              <a16:creationId xmlns:a16="http://schemas.microsoft.com/office/drawing/2014/main" id="{C7969CA2-F5A0-4F8D-8892-C9BB85609134}"/>
            </a:ext>
          </a:extLst>
        </xdr:cNvPr>
        <xdr:cNvCxnSpPr/>
      </xdr:nvCxnSpPr>
      <xdr:spPr>
        <a:xfrm flipV="1">
          <a:off x="9639300" y="1443590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3493</xdr:rowOff>
    </xdr:from>
    <xdr:to>
      <xdr:col>46</xdr:col>
      <xdr:colOff>38100</xdr:colOff>
      <xdr:row>84</xdr:row>
      <xdr:rowOff>105093</xdr:rowOff>
    </xdr:to>
    <xdr:sp macro="" textlink="">
      <xdr:nvSpPr>
        <xdr:cNvPr id="367" name="楕円 366">
          <a:extLst>
            <a:ext uri="{FF2B5EF4-FFF2-40B4-BE49-F238E27FC236}">
              <a16:creationId xmlns:a16="http://schemas.microsoft.com/office/drawing/2014/main" id="{A9C44F62-0B3E-44B0-A2DA-9A66A91C75B2}"/>
            </a:ext>
          </a:extLst>
        </xdr:cNvPr>
        <xdr:cNvSpPr/>
      </xdr:nvSpPr>
      <xdr:spPr>
        <a:xfrm>
          <a:off x="8699500" y="1440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43625</xdr:rowOff>
    </xdr:from>
    <xdr:to>
      <xdr:col>50</xdr:col>
      <xdr:colOff>114300</xdr:colOff>
      <xdr:row>84</xdr:row>
      <xdr:rowOff>54293</xdr:rowOff>
    </xdr:to>
    <xdr:cxnSp macro="">
      <xdr:nvCxnSpPr>
        <xdr:cNvPr id="368" name="直線コネクタ 367">
          <a:extLst>
            <a:ext uri="{FF2B5EF4-FFF2-40B4-BE49-F238E27FC236}">
              <a16:creationId xmlns:a16="http://schemas.microsoft.com/office/drawing/2014/main" id="{9FF8CEE6-36A4-4408-BCB8-8F1268619019}"/>
            </a:ext>
          </a:extLst>
        </xdr:cNvPr>
        <xdr:cNvCxnSpPr/>
      </xdr:nvCxnSpPr>
      <xdr:spPr>
        <a:xfrm flipV="1">
          <a:off x="8750300" y="14445425"/>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10922</xdr:rowOff>
    </xdr:from>
    <xdr:to>
      <xdr:col>41</xdr:col>
      <xdr:colOff>101600</xdr:colOff>
      <xdr:row>84</xdr:row>
      <xdr:rowOff>112522</xdr:rowOff>
    </xdr:to>
    <xdr:sp macro="" textlink="">
      <xdr:nvSpPr>
        <xdr:cNvPr id="369" name="楕円 368">
          <a:extLst>
            <a:ext uri="{FF2B5EF4-FFF2-40B4-BE49-F238E27FC236}">
              <a16:creationId xmlns:a16="http://schemas.microsoft.com/office/drawing/2014/main" id="{1765BAC7-CEAE-4CCF-BD93-3CE16C0D5B2C}"/>
            </a:ext>
          </a:extLst>
        </xdr:cNvPr>
        <xdr:cNvSpPr/>
      </xdr:nvSpPr>
      <xdr:spPr>
        <a:xfrm>
          <a:off x="7810500" y="1441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54293</xdr:rowOff>
    </xdr:from>
    <xdr:to>
      <xdr:col>45</xdr:col>
      <xdr:colOff>177800</xdr:colOff>
      <xdr:row>84</xdr:row>
      <xdr:rowOff>61722</xdr:rowOff>
    </xdr:to>
    <xdr:cxnSp macro="">
      <xdr:nvCxnSpPr>
        <xdr:cNvPr id="370" name="直線コネクタ 369">
          <a:extLst>
            <a:ext uri="{FF2B5EF4-FFF2-40B4-BE49-F238E27FC236}">
              <a16:creationId xmlns:a16="http://schemas.microsoft.com/office/drawing/2014/main" id="{4F486263-A549-4025-8814-777DA3FF5A15}"/>
            </a:ext>
          </a:extLst>
        </xdr:cNvPr>
        <xdr:cNvCxnSpPr/>
      </xdr:nvCxnSpPr>
      <xdr:spPr>
        <a:xfrm flipV="1">
          <a:off x="7861300" y="14456093"/>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17780</xdr:rowOff>
    </xdr:from>
    <xdr:to>
      <xdr:col>36</xdr:col>
      <xdr:colOff>165100</xdr:colOff>
      <xdr:row>84</xdr:row>
      <xdr:rowOff>119380</xdr:rowOff>
    </xdr:to>
    <xdr:sp macro="" textlink="">
      <xdr:nvSpPr>
        <xdr:cNvPr id="371" name="楕円 370">
          <a:extLst>
            <a:ext uri="{FF2B5EF4-FFF2-40B4-BE49-F238E27FC236}">
              <a16:creationId xmlns:a16="http://schemas.microsoft.com/office/drawing/2014/main" id="{61130868-12E5-4A23-8151-3448F1DDD106}"/>
            </a:ext>
          </a:extLst>
        </xdr:cNvPr>
        <xdr:cNvSpPr/>
      </xdr:nvSpPr>
      <xdr:spPr>
        <a:xfrm>
          <a:off x="69215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61722</xdr:rowOff>
    </xdr:from>
    <xdr:to>
      <xdr:col>41</xdr:col>
      <xdr:colOff>50800</xdr:colOff>
      <xdr:row>84</xdr:row>
      <xdr:rowOff>68580</xdr:rowOff>
    </xdr:to>
    <xdr:cxnSp macro="">
      <xdr:nvCxnSpPr>
        <xdr:cNvPr id="372" name="直線コネクタ 371">
          <a:extLst>
            <a:ext uri="{FF2B5EF4-FFF2-40B4-BE49-F238E27FC236}">
              <a16:creationId xmlns:a16="http://schemas.microsoft.com/office/drawing/2014/main" id="{06E387CF-CE34-4373-9041-521EF9C456F8}"/>
            </a:ext>
          </a:extLst>
        </xdr:cNvPr>
        <xdr:cNvCxnSpPr/>
      </xdr:nvCxnSpPr>
      <xdr:spPr>
        <a:xfrm flipV="1">
          <a:off x="6972300" y="1446352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a:extLst>
            <a:ext uri="{FF2B5EF4-FFF2-40B4-BE49-F238E27FC236}">
              <a16:creationId xmlns:a16="http://schemas.microsoft.com/office/drawing/2014/main" id="{8F0A1BD9-9C83-4034-A514-8DEEC2ADE10D}"/>
            </a:ext>
          </a:extLst>
        </xdr:cNvPr>
        <xdr:cNvSpPr txBox="1"/>
      </xdr:nvSpPr>
      <xdr:spPr>
        <a:xfrm>
          <a:off x="9391727" y="1453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4" name="n_2aveValue【公営住宅】&#10;一人当たり面積">
          <a:extLst>
            <a:ext uri="{FF2B5EF4-FFF2-40B4-BE49-F238E27FC236}">
              <a16:creationId xmlns:a16="http://schemas.microsoft.com/office/drawing/2014/main" id="{CFF9E3EC-CF0C-4F7E-9BE6-B3384A6BFAF4}"/>
            </a:ext>
          </a:extLst>
        </xdr:cNvPr>
        <xdr:cNvSpPr txBox="1"/>
      </xdr:nvSpPr>
      <xdr:spPr>
        <a:xfrm>
          <a:off x="8515427"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128985</xdr:rowOff>
    </xdr:from>
    <xdr:ext cx="469744" cy="259045"/>
    <xdr:sp macro="" textlink="">
      <xdr:nvSpPr>
        <xdr:cNvPr id="375" name="n_3aveValue【公営住宅】&#10;一人当たり面積">
          <a:extLst>
            <a:ext uri="{FF2B5EF4-FFF2-40B4-BE49-F238E27FC236}">
              <a16:creationId xmlns:a16="http://schemas.microsoft.com/office/drawing/2014/main" id="{E9B54540-8586-4D98-90AF-A143D4DD3379}"/>
            </a:ext>
          </a:extLst>
        </xdr:cNvPr>
        <xdr:cNvSpPr txBox="1"/>
      </xdr:nvSpPr>
      <xdr:spPr>
        <a:xfrm>
          <a:off x="7626427" y="1453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165561</xdr:rowOff>
    </xdr:from>
    <xdr:ext cx="469744" cy="259045"/>
    <xdr:sp macro="" textlink="">
      <xdr:nvSpPr>
        <xdr:cNvPr id="376" name="n_4aveValue【公営住宅】&#10;一人当たり面積">
          <a:extLst>
            <a:ext uri="{FF2B5EF4-FFF2-40B4-BE49-F238E27FC236}">
              <a16:creationId xmlns:a16="http://schemas.microsoft.com/office/drawing/2014/main" id="{B614EAA1-4F02-4236-9FA3-FF19B83EA6B7}"/>
            </a:ext>
          </a:extLst>
        </xdr:cNvPr>
        <xdr:cNvSpPr txBox="1"/>
      </xdr:nvSpPr>
      <xdr:spPr>
        <a:xfrm>
          <a:off x="6737427" y="1456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110952</xdr:rowOff>
    </xdr:from>
    <xdr:ext cx="469744" cy="259045"/>
    <xdr:sp macro="" textlink="">
      <xdr:nvSpPr>
        <xdr:cNvPr id="377" name="n_1mainValue【公営住宅】&#10;一人当たり面積">
          <a:extLst>
            <a:ext uri="{FF2B5EF4-FFF2-40B4-BE49-F238E27FC236}">
              <a16:creationId xmlns:a16="http://schemas.microsoft.com/office/drawing/2014/main" id="{BDD20737-F6BB-41BF-82EF-305310FE9648}"/>
            </a:ext>
          </a:extLst>
        </xdr:cNvPr>
        <xdr:cNvSpPr txBox="1"/>
      </xdr:nvSpPr>
      <xdr:spPr>
        <a:xfrm>
          <a:off x="9391727" y="1416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121620</xdr:rowOff>
    </xdr:from>
    <xdr:ext cx="469744" cy="259045"/>
    <xdr:sp macro="" textlink="">
      <xdr:nvSpPr>
        <xdr:cNvPr id="378" name="n_2mainValue【公営住宅】&#10;一人当たり面積">
          <a:extLst>
            <a:ext uri="{FF2B5EF4-FFF2-40B4-BE49-F238E27FC236}">
              <a16:creationId xmlns:a16="http://schemas.microsoft.com/office/drawing/2014/main" id="{01D216FE-83CC-4C58-B6FA-AA2B0E9806E6}"/>
            </a:ext>
          </a:extLst>
        </xdr:cNvPr>
        <xdr:cNvSpPr txBox="1"/>
      </xdr:nvSpPr>
      <xdr:spPr>
        <a:xfrm>
          <a:off x="8515427" y="14180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129049</xdr:rowOff>
    </xdr:from>
    <xdr:ext cx="469744" cy="259045"/>
    <xdr:sp macro="" textlink="">
      <xdr:nvSpPr>
        <xdr:cNvPr id="379" name="n_3mainValue【公営住宅】&#10;一人当たり面積">
          <a:extLst>
            <a:ext uri="{FF2B5EF4-FFF2-40B4-BE49-F238E27FC236}">
              <a16:creationId xmlns:a16="http://schemas.microsoft.com/office/drawing/2014/main" id="{360F47E0-B08B-4063-AB73-9457282E6BCD}"/>
            </a:ext>
          </a:extLst>
        </xdr:cNvPr>
        <xdr:cNvSpPr txBox="1"/>
      </xdr:nvSpPr>
      <xdr:spPr>
        <a:xfrm>
          <a:off x="7626427" y="1418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135907</xdr:rowOff>
    </xdr:from>
    <xdr:ext cx="469744" cy="259045"/>
    <xdr:sp macro="" textlink="">
      <xdr:nvSpPr>
        <xdr:cNvPr id="380" name="n_4mainValue【公営住宅】&#10;一人当たり面積">
          <a:extLst>
            <a:ext uri="{FF2B5EF4-FFF2-40B4-BE49-F238E27FC236}">
              <a16:creationId xmlns:a16="http://schemas.microsoft.com/office/drawing/2014/main" id="{CA329FAA-7983-41C4-B286-4ACA5611C601}"/>
            </a:ext>
          </a:extLst>
        </xdr:cNvPr>
        <xdr:cNvSpPr txBox="1"/>
      </xdr:nvSpPr>
      <xdr:spPr>
        <a:xfrm>
          <a:off x="6737427" y="1419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BF758991-28F0-4ADC-901F-F11B95A1F6F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C259538D-3145-40DD-B470-6F9D6007EDE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F3D14167-E576-418E-A8F8-67C8A18B7A3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8B97AD40-ECF0-4B36-B0B6-A16A0F8AEAE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DC61C9B9-1B20-46D5-A8B6-3E4C8081EA2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2F3C52F9-7E2A-41C6-A97A-88C25D19F06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6A2F64BF-018B-478D-AA6C-B14C43786E6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482F96EE-9107-4D90-9956-C0F9CF57B18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19DF3D27-9803-4CA2-B3AD-C7D1AC779C7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D55E7691-7A08-4DB7-8A13-7CC91F15F9A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C708AC9C-71EB-4556-A916-B439EA3828B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7CED12AB-054F-4D48-8E89-63E8D810E5A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CE90C506-A356-49C9-9F54-836EC84A6D3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F6896380-7034-482A-BD77-C3CAB2ECE5B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CD4347A1-7CE6-45D3-A4C0-1A892F0FB77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EAB381F9-7A4F-428B-A258-7D4AF5C5207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7F50D531-65FA-4319-82EE-26A976A7E59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978DCB4-F966-402A-AD8B-EB012D337BA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87ADC025-9BFC-4F77-8C4E-FBFDF7726E2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BB4CF6FE-2919-47DC-BD57-E2B860F7C78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CEFBE510-65CB-4831-A416-7CBBDFE1D78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E4A4CC0F-93A7-4774-ADCE-F797C1308CA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BF212BFD-DECD-4C53-9B81-A521DAF1B45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8F4AAFC9-EFA0-453E-BE3B-5904F191AD1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0A295B1-4FFB-4E17-89F9-81E25C8A3CA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9E98CBD1-F15D-453A-8584-4084BF870D8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C1B36A6C-BDF1-4E02-991B-B921E17E8C0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D23D3D13-1FF8-47E8-BBE1-83C455C53B8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69F4C2C5-6A24-4C61-8076-D1A2F2866E4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125EC370-5637-4F1D-BBC9-930628C13AB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E7F62262-A7CD-452E-8F07-53110B43011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1620C6B1-020E-48A6-B0A3-1B8BD7EE78D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EFF3D25A-3288-4A63-A2AE-504E087C437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EFBD8D28-C775-49CF-AD64-AD8A422C9CA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6266F281-E13A-4F2A-AD27-31D0AC01170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A951432F-45E4-4396-A65B-004B1AFA72D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2FA1F272-D24C-4649-9377-69CFCE9E715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2BCE155D-8D60-47F0-86FC-EEF6222977A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A8B4DE47-5E60-4264-89BD-2F6B2B95C87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5627007-73CA-4AC2-935D-3931C690831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B5725F75-B34B-4D11-B967-C4F29A31E99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7419003E-4E81-45EB-8412-7AF6DA3BC22E}"/>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14FF4A62-9FE8-49DB-930D-3C0AEC298B58}"/>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61E10B5C-1B26-4E38-9F37-E1B108E65B6C}"/>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28BD4A57-C521-4CED-83A9-BE61F4046584}"/>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60B78263-A5E7-4351-B133-04389B6F64E3}"/>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561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270FC085-92C9-47F8-814E-10F82890094B}"/>
            </a:ext>
          </a:extLst>
        </xdr:cNvPr>
        <xdr:cNvSpPr txBox="1"/>
      </xdr:nvSpPr>
      <xdr:spPr>
        <a:xfrm>
          <a:off x="16357600" y="6515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218767AD-F062-4DE6-990E-913077807E81}"/>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2077534B-88FA-4CC7-B18F-EEFE77276A83}"/>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AE07602F-2D90-46DA-B89A-0396EAE8FAC8}"/>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A97201AD-AC2B-417A-8012-F4293C3E2BD8}"/>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699DB5C7-AE6E-4728-A3C9-4C1CFDD0C097}"/>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203C15A-9A00-47BD-930E-527F27C4F0A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FECE9CC8-2A70-42D0-A9AE-E7288AA3502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0D93782-794F-4586-B172-9C13103031F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DF483319-68A7-4FC4-A1B1-E39D40CEE3A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66EFD8CF-8707-494F-81B1-217DCB1B6C5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33564</xdr:rowOff>
    </xdr:from>
    <xdr:to>
      <xdr:col>85</xdr:col>
      <xdr:colOff>177800</xdr:colOff>
      <xdr:row>36</xdr:row>
      <xdr:rowOff>135164</xdr:rowOff>
    </xdr:to>
    <xdr:sp macro="" textlink="">
      <xdr:nvSpPr>
        <xdr:cNvPr id="438" name="楕円 437">
          <a:extLst>
            <a:ext uri="{FF2B5EF4-FFF2-40B4-BE49-F238E27FC236}">
              <a16:creationId xmlns:a16="http://schemas.microsoft.com/office/drawing/2014/main" id="{AF52D142-E1C6-494A-B69A-3CBDCE525618}"/>
            </a:ext>
          </a:extLst>
        </xdr:cNvPr>
        <xdr:cNvSpPr/>
      </xdr:nvSpPr>
      <xdr:spPr>
        <a:xfrm>
          <a:off x="16268700" y="620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56441</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48A37C87-3928-4567-952B-54F1B702740A}"/>
            </a:ext>
          </a:extLst>
        </xdr:cNvPr>
        <xdr:cNvSpPr txBox="1"/>
      </xdr:nvSpPr>
      <xdr:spPr>
        <a:xfrm>
          <a:off x="16357600" y="605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87449</xdr:rowOff>
    </xdr:from>
    <xdr:to>
      <xdr:col>81</xdr:col>
      <xdr:colOff>101600</xdr:colOff>
      <xdr:row>37</xdr:row>
      <xdr:rowOff>17599</xdr:rowOff>
    </xdr:to>
    <xdr:sp macro="" textlink="">
      <xdr:nvSpPr>
        <xdr:cNvPr id="440" name="楕円 439">
          <a:extLst>
            <a:ext uri="{FF2B5EF4-FFF2-40B4-BE49-F238E27FC236}">
              <a16:creationId xmlns:a16="http://schemas.microsoft.com/office/drawing/2014/main" id="{BDB1FB2B-E40A-4A58-835F-8423A1BF8CC5}"/>
            </a:ext>
          </a:extLst>
        </xdr:cNvPr>
        <xdr:cNvSpPr/>
      </xdr:nvSpPr>
      <xdr:spPr>
        <a:xfrm>
          <a:off x="15430500" y="625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84364</xdr:rowOff>
    </xdr:from>
    <xdr:to>
      <xdr:col>85</xdr:col>
      <xdr:colOff>127000</xdr:colOff>
      <xdr:row>36</xdr:row>
      <xdr:rowOff>138249</xdr:rowOff>
    </xdr:to>
    <xdr:cxnSp macro="">
      <xdr:nvCxnSpPr>
        <xdr:cNvPr id="441" name="直線コネクタ 440">
          <a:extLst>
            <a:ext uri="{FF2B5EF4-FFF2-40B4-BE49-F238E27FC236}">
              <a16:creationId xmlns:a16="http://schemas.microsoft.com/office/drawing/2014/main" id="{FDDE7BD8-CBF3-45DE-A322-BF0252728B95}"/>
            </a:ext>
          </a:extLst>
        </xdr:cNvPr>
        <xdr:cNvCxnSpPr/>
      </xdr:nvCxnSpPr>
      <xdr:spPr>
        <a:xfrm flipV="1">
          <a:off x="15481300" y="6256564"/>
          <a:ext cx="8382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97246</xdr:rowOff>
    </xdr:from>
    <xdr:to>
      <xdr:col>76</xdr:col>
      <xdr:colOff>165100</xdr:colOff>
      <xdr:row>37</xdr:row>
      <xdr:rowOff>27396</xdr:rowOff>
    </xdr:to>
    <xdr:sp macro="" textlink="">
      <xdr:nvSpPr>
        <xdr:cNvPr id="442" name="楕円 441">
          <a:extLst>
            <a:ext uri="{FF2B5EF4-FFF2-40B4-BE49-F238E27FC236}">
              <a16:creationId xmlns:a16="http://schemas.microsoft.com/office/drawing/2014/main" id="{5203B2DE-DE38-4DBB-8366-14ACC602BFE5}"/>
            </a:ext>
          </a:extLst>
        </xdr:cNvPr>
        <xdr:cNvSpPr/>
      </xdr:nvSpPr>
      <xdr:spPr>
        <a:xfrm>
          <a:off x="14541500" y="626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138249</xdr:rowOff>
    </xdr:from>
    <xdr:to>
      <xdr:col>81</xdr:col>
      <xdr:colOff>50800</xdr:colOff>
      <xdr:row>36</xdr:row>
      <xdr:rowOff>148046</xdr:rowOff>
    </xdr:to>
    <xdr:cxnSp macro="">
      <xdr:nvCxnSpPr>
        <xdr:cNvPr id="443" name="直線コネクタ 442">
          <a:extLst>
            <a:ext uri="{FF2B5EF4-FFF2-40B4-BE49-F238E27FC236}">
              <a16:creationId xmlns:a16="http://schemas.microsoft.com/office/drawing/2014/main" id="{47DD0000-979F-4634-8010-29F327EC912D}"/>
            </a:ext>
          </a:extLst>
        </xdr:cNvPr>
        <xdr:cNvCxnSpPr/>
      </xdr:nvCxnSpPr>
      <xdr:spPr>
        <a:xfrm flipV="1">
          <a:off x="14592300" y="631044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89081</xdr:rowOff>
    </xdr:from>
    <xdr:to>
      <xdr:col>72</xdr:col>
      <xdr:colOff>38100</xdr:colOff>
      <xdr:row>41</xdr:row>
      <xdr:rowOff>19231</xdr:rowOff>
    </xdr:to>
    <xdr:sp macro="" textlink="">
      <xdr:nvSpPr>
        <xdr:cNvPr id="444" name="楕円 443">
          <a:extLst>
            <a:ext uri="{FF2B5EF4-FFF2-40B4-BE49-F238E27FC236}">
              <a16:creationId xmlns:a16="http://schemas.microsoft.com/office/drawing/2014/main" id="{CB48193C-4B32-4E27-9931-4E60C9089F3C}"/>
            </a:ext>
          </a:extLst>
        </xdr:cNvPr>
        <xdr:cNvSpPr/>
      </xdr:nvSpPr>
      <xdr:spPr>
        <a:xfrm>
          <a:off x="13652500" y="694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148046</xdr:rowOff>
    </xdr:from>
    <xdr:to>
      <xdr:col>76</xdr:col>
      <xdr:colOff>114300</xdr:colOff>
      <xdr:row>40</xdr:row>
      <xdr:rowOff>139881</xdr:rowOff>
    </xdr:to>
    <xdr:cxnSp macro="">
      <xdr:nvCxnSpPr>
        <xdr:cNvPr id="445" name="直線コネクタ 444">
          <a:extLst>
            <a:ext uri="{FF2B5EF4-FFF2-40B4-BE49-F238E27FC236}">
              <a16:creationId xmlns:a16="http://schemas.microsoft.com/office/drawing/2014/main" id="{E15670AE-46DF-4F06-BC57-2B2A3CA26CC8}"/>
            </a:ext>
          </a:extLst>
        </xdr:cNvPr>
        <xdr:cNvCxnSpPr/>
      </xdr:nvCxnSpPr>
      <xdr:spPr>
        <a:xfrm flipV="1">
          <a:off x="13703300" y="6320246"/>
          <a:ext cx="889000" cy="67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72753</xdr:rowOff>
    </xdr:from>
    <xdr:to>
      <xdr:col>67</xdr:col>
      <xdr:colOff>101600</xdr:colOff>
      <xdr:row>41</xdr:row>
      <xdr:rowOff>2903</xdr:rowOff>
    </xdr:to>
    <xdr:sp macro="" textlink="">
      <xdr:nvSpPr>
        <xdr:cNvPr id="446" name="楕円 445">
          <a:extLst>
            <a:ext uri="{FF2B5EF4-FFF2-40B4-BE49-F238E27FC236}">
              <a16:creationId xmlns:a16="http://schemas.microsoft.com/office/drawing/2014/main" id="{2034B8B9-00C3-4CC1-8394-4642F5DE54C7}"/>
            </a:ext>
          </a:extLst>
        </xdr:cNvPr>
        <xdr:cNvSpPr/>
      </xdr:nvSpPr>
      <xdr:spPr>
        <a:xfrm>
          <a:off x="12763500" y="693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123553</xdr:rowOff>
    </xdr:from>
    <xdr:to>
      <xdr:col>71</xdr:col>
      <xdr:colOff>177800</xdr:colOff>
      <xdr:row>40</xdr:row>
      <xdr:rowOff>139881</xdr:rowOff>
    </xdr:to>
    <xdr:cxnSp macro="">
      <xdr:nvCxnSpPr>
        <xdr:cNvPr id="447" name="直線コネクタ 446">
          <a:extLst>
            <a:ext uri="{FF2B5EF4-FFF2-40B4-BE49-F238E27FC236}">
              <a16:creationId xmlns:a16="http://schemas.microsoft.com/office/drawing/2014/main" id="{2919EF13-86B0-4075-B108-BCE8759E9D67}"/>
            </a:ext>
          </a:extLst>
        </xdr:cNvPr>
        <xdr:cNvCxnSpPr/>
      </xdr:nvCxnSpPr>
      <xdr:spPr>
        <a:xfrm>
          <a:off x="12814300" y="698155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127924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A2226A07-C643-4EFA-BA8B-BB87C4D95189}"/>
            </a:ext>
          </a:extLst>
        </xdr:cNvPr>
        <xdr:cNvSpPr txBox="1"/>
      </xdr:nvSpPr>
      <xdr:spPr>
        <a:xfrm>
          <a:off x="152660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98533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86747178-BA3E-4149-8B40-F02B03D05673}"/>
            </a:ext>
          </a:extLst>
        </xdr:cNvPr>
        <xdr:cNvSpPr txBox="1"/>
      </xdr:nvSpPr>
      <xdr:spPr>
        <a:xfrm>
          <a:off x="14389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60B09463-9A39-436D-AD17-01D439A48381}"/>
            </a:ext>
          </a:extLst>
        </xdr:cNvPr>
        <xdr:cNvSpPr txBox="1"/>
      </xdr:nvSpPr>
      <xdr:spPr>
        <a:xfrm>
          <a:off x="13500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D724B92B-D618-410A-941E-EDC29227BB55}"/>
            </a:ext>
          </a:extLst>
        </xdr:cNvPr>
        <xdr:cNvSpPr txBox="1"/>
      </xdr:nvSpPr>
      <xdr:spPr>
        <a:xfrm>
          <a:off x="12611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34126</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91339254-950A-41E2-B6B5-E96462824AD0}"/>
            </a:ext>
          </a:extLst>
        </xdr:cNvPr>
        <xdr:cNvSpPr txBox="1"/>
      </xdr:nvSpPr>
      <xdr:spPr>
        <a:xfrm>
          <a:off x="15266044" y="6034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43923</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4CADEAB1-C0C7-4EB6-8DBB-6E0DA7DCEF22}"/>
            </a:ext>
          </a:extLst>
        </xdr:cNvPr>
        <xdr:cNvSpPr txBox="1"/>
      </xdr:nvSpPr>
      <xdr:spPr>
        <a:xfrm>
          <a:off x="14389744" y="604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10358</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3BC52D43-49C1-4802-8A9A-20980958B708}"/>
            </a:ext>
          </a:extLst>
        </xdr:cNvPr>
        <xdr:cNvSpPr txBox="1"/>
      </xdr:nvSpPr>
      <xdr:spPr>
        <a:xfrm>
          <a:off x="13500744" y="703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165480</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FAE47A6C-DB78-4896-827A-8D614B1E60BD}"/>
            </a:ext>
          </a:extLst>
        </xdr:cNvPr>
        <xdr:cNvSpPr txBox="1"/>
      </xdr:nvSpPr>
      <xdr:spPr>
        <a:xfrm>
          <a:off x="12611744" y="7023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7EBBAFED-3A50-4AF6-B2A2-79017696541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D2130AF0-A0CB-451C-8254-D44994BEC21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D829AB81-92AF-4EA3-97D4-DF56AE46B45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2583266A-625F-4904-93D1-86DCEEEA780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65D262BE-30A8-47B9-B16A-83AE9DBB3C7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FD7BCEC1-FAE1-4917-96E7-271F8F1E093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8A49560B-DBA3-4AE5-8DD4-4EF3599203A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FC2B0B53-3347-4EA6-8BCE-19D19308B8F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54AFF819-0F03-4089-8AD7-15C15AF4E5C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715A32C6-3460-4DBF-B7C9-59B7ED2060C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06C92A0D-FB32-48A4-A71A-DBCCB0948F05}"/>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8C9987E9-2641-45B0-AE99-54BE36D9C793}"/>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14E7D74D-6981-45A6-87C2-6EE7F7D4A7C7}"/>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03072755-689C-42CF-B9F7-79A2A43D4467}"/>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E70BA467-2ADA-4412-AE70-975FF059CB54}"/>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025DE128-D389-4B5F-BF43-ACD72995DDE8}"/>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91398F5E-C720-4077-8405-71E81DAC0B44}"/>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A73B415A-7776-4553-A234-417A761AB44E}"/>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B7A01062-94BF-4607-AC52-2D412533762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38632C64-79E9-4502-BD4B-C3B636DD3E23}"/>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08459EC3-E2B9-497C-807A-12DF0F5F304C}"/>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8E9A4A1A-61C2-4F67-B3A6-2DA79FEAF88F}"/>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8035326A-4213-43E9-80E9-3962559E67A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95382E3F-A870-4962-9F14-B1EC1EF6CA4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255DAD8B-3F23-447F-9F20-23A9C0E75A7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C7A1BCC7-20C7-45A4-8BEA-5BE1674A43AE}"/>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32C92211-8E96-4ED5-A5E9-98F9173787CA}"/>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3D3FD558-69B8-4BC6-A0D2-01C1A792F854}"/>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150B565D-4128-43BD-BBDE-A47DDBE2D91B}"/>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66C5FE20-AB87-4250-B245-1B236AC1704D}"/>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167112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9F8A8E8E-2A90-4706-B4CB-1B2669F73290}"/>
            </a:ext>
          </a:extLst>
        </xdr:cNvPr>
        <xdr:cNvSpPr txBox="1"/>
      </xdr:nvSpPr>
      <xdr:spPr>
        <a:xfrm>
          <a:off x="22199600" y="6682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DEB4D15A-6397-46C1-BDA3-96966A449E55}"/>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2A74167E-D4ED-4A9E-95F5-103986AF7705}"/>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1096BD61-1CEC-4ACE-B20F-48379FCCBCAE}"/>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669E4F00-8A00-4C3D-8031-004D1E9B522E}"/>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F947506E-A7E1-4103-B5CB-8E81B4B762C9}"/>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D77B4814-FFD2-4092-A5E7-AA4C40FD0DD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95E8B24B-D90D-4032-9AAC-BFA1AA95D29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15DC823A-F435-435A-9020-3E6D1866D72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DF97C76A-7728-43EB-8400-1D860BAF4C0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450498CD-94E2-4E01-AA24-24E3EF1BDB4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2540</xdr:rowOff>
    </xdr:from>
    <xdr:to>
      <xdr:col>116</xdr:col>
      <xdr:colOff>114300</xdr:colOff>
      <xdr:row>36</xdr:row>
      <xdr:rowOff>104140</xdr:rowOff>
    </xdr:to>
    <xdr:sp macro="" textlink="">
      <xdr:nvSpPr>
        <xdr:cNvPr id="497" name="楕円 496">
          <a:extLst>
            <a:ext uri="{FF2B5EF4-FFF2-40B4-BE49-F238E27FC236}">
              <a16:creationId xmlns:a16="http://schemas.microsoft.com/office/drawing/2014/main" id="{EA6FF726-FC74-484E-84F1-1B3ABAABB9A7}"/>
            </a:ext>
          </a:extLst>
        </xdr:cNvPr>
        <xdr:cNvSpPr/>
      </xdr:nvSpPr>
      <xdr:spPr>
        <a:xfrm>
          <a:off x="221107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25417</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34CFD92B-E0ED-41D5-9748-5A0695250AC0}"/>
            </a:ext>
          </a:extLst>
        </xdr:cNvPr>
        <xdr:cNvSpPr txBox="1"/>
      </xdr:nvSpPr>
      <xdr:spPr>
        <a:xfrm>
          <a:off x="22199600" y="602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113574</xdr:rowOff>
    </xdr:from>
    <xdr:to>
      <xdr:col>112</xdr:col>
      <xdr:colOff>38100</xdr:colOff>
      <xdr:row>37</xdr:row>
      <xdr:rowOff>43724</xdr:rowOff>
    </xdr:to>
    <xdr:sp macro="" textlink="">
      <xdr:nvSpPr>
        <xdr:cNvPr id="499" name="楕円 498">
          <a:extLst>
            <a:ext uri="{FF2B5EF4-FFF2-40B4-BE49-F238E27FC236}">
              <a16:creationId xmlns:a16="http://schemas.microsoft.com/office/drawing/2014/main" id="{C819C821-F0F1-4E49-839A-683998DE8F9C}"/>
            </a:ext>
          </a:extLst>
        </xdr:cNvPr>
        <xdr:cNvSpPr/>
      </xdr:nvSpPr>
      <xdr:spPr>
        <a:xfrm>
          <a:off x="21272500" y="628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53340</xdr:rowOff>
    </xdr:from>
    <xdr:to>
      <xdr:col>116</xdr:col>
      <xdr:colOff>63500</xdr:colOff>
      <xdr:row>36</xdr:row>
      <xdr:rowOff>164374</xdr:rowOff>
    </xdr:to>
    <xdr:cxnSp macro="">
      <xdr:nvCxnSpPr>
        <xdr:cNvPr id="500" name="直線コネクタ 499">
          <a:extLst>
            <a:ext uri="{FF2B5EF4-FFF2-40B4-BE49-F238E27FC236}">
              <a16:creationId xmlns:a16="http://schemas.microsoft.com/office/drawing/2014/main" id="{899919B5-C98F-45D6-98FC-31DEBB4A64C6}"/>
            </a:ext>
          </a:extLst>
        </xdr:cNvPr>
        <xdr:cNvCxnSpPr/>
      </xdr:nvCxnSpPr>
      <xdr:spPr>
        <a:xfrm flipV="1">
          <a:off x="21323300" y="6225540"/>
          <a:ext cx="8382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138067</xdr:rowOff>
    </xdr:from>
    <xdr:to>
      <xdr:col>107</xdr:col>
      <xdr:colOff>101600</xdr:colOff>
      <xdr:row>37</xdr:row>
      <xdr:rowOff>68217</xdr:rowOff>
    </xdr:to>
    <xdr:sp macro="" textlink="">
      <xdr:nvSpPr>
        <xdr:cNvPr id="501" name="楕円 500">
          <a:extLst>
            <a:ext uri="{FF2B5EF4-FFF2-40B4-BE49-F238E27FC236}">
              <a16:creationId xmlns:a16="http://schemas.microsoft.com/office/drawing/2014/main" id="{524A4D26-5290-44C1-91EE-584FF7E864C6}"/>
            </a:ext>
          </a:extLst>
        </xdr:cNvPr>
        <xdr:cNvSpPr/>
      </xdr:nvSpPr>
      <xdr:spPr>
        <a:xfrm>
          <a:off x="20383500" y="631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164374</xdr:rowOff>
    </xdr:from>
    <xdr:to>
      <xdr:col>111</xdr:col>
      <xdr:colOff>177800</xdr:colOff>
      <xdr:row>37</xdr:row>
      <xdr:rowOff>17417</xdr:rowOff>
    </xdr:to>
    <xdr:cxnSp macro="">
      <xdr:nvCxnSpPr>
        <xdr:cNvPr id="502" name="直線コネクタ 501">
          <a:extLst>
            <a:ext uri="{FF2B5EF4-FFF2-40B4-BE49-F238E27FC236}">
              <a16:creationId xmlns:a16="http://schemas.microsoft.com/office/drawing/2014/main" id="{838F7082-7380-49C1-A828-C2C1EDDCB408}"/>
            </a:ext>
          </a:extLst>
        </xdr:cNvPr>
        <xdr:cNvCxnSpPr/>
      </xdr:nvCxnSpPr>
      <xdr:spPr>
        <a:xfrm flipV="1">
          <a:off x="20434300" y="633657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92347</xdr:rowOff>
    </xdr:from>
    <xdr:to>
      <xdr:col>102</xdr:col>
      <xdr:colOff>165100</xdr:colOff>
      <xdr:row>39</xdr:row>
      <xdr:rowOff>22497</xdr:rowOff>
    </xdr:to>
    <xdr:sp macro="" textlink="">
      <xdr:nvSpPr>
        <xdr:cNvPr id="503" name="楕円 502">
          <a:extLst>
            <a:ext uri="{FF2B5EF4-FFF2-40B4-BE49-F238E27FC236}">
              <a16:creationId xmlns:a16="http://schemas.microsoft.com/office/drawing/2014/main" id="{448D6109-48D1-463C-9F04-EFAA82CAFE46}"/>
            </a:ext>
          </a:extLst>
        </xdr:cNvPr>
        <xdr:cNvSpPr/>
      </xdr:nvSpPr>
      <xdr:spPr>
        <a:xfrm>
          <a:off x="19494500" y="66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17417</xdr:rowOff>
    </xdr:from>
    <xdr:to>
      <xdr:col>107</xdr:col>
      <xdr:colOff>50800</xdr:colOff>
      <xdr:row>38</xdr:row>
      <xdr:rowOff>143147</xdr:rowOff>
    </xdr:to>
    <xdr:cxnSp macro="">
      <xdr:nvCxnSpPr>
        <xdr:cNvPr id="504" name="直線コネクタ 503">
          <a:extLst>
            <a:ext uri="{FF2B5EF4-FFF2-40B4-BE49-F238E27FC236}">
              <a16:creationId xmlns:a16="http://schemas.microsoft.com/office/drawing/2014/main" id="{541C5DD4-A306-40A5-B3C3-F498E6555AEF}"/>
            </a:ext>
          </a:extLst>
        </xdr:cNvPr>
        <xdr:cNvCxnSpPr/>
      </xdr:nvCxnSpPr>
      <xdr:spPr>
        <a:xfrm flipV="1">
          <a:off x="19545300" y="6361067"/>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103777</xdr:rowOff>
    </xdr:from>
    <xdr:to>
      <xdr:col>98</xdr:col>
      <xdr:colOff>38100</xdr:colOff>
      <xdr:row>39</xdr:row>
      <xdr:rowOff>33927</xdr:rowOff>
    </xdr:to>
    <xdr:sp macro="" textlink="">
      <xdr:nvSpPr>
        <xdr:cNvPr id="505" name="楕円 504">
          <a:extLst>
            <a:ext uri="{FF2B5EF4-FFF2-40B4-BE49-F238E27FC236}">
              <a16:creationId xmlns:a16="http://schemas.microsoft.com/office/drawing/2014/main" id="{0F37BFDA-F66F-4C25-B500-C8E6DB79F9FF}"/>
            </a:ext>
          </a:extLst>
        </xdr:cNvPr>
        <xdr:cNvSpPr/>
      </xdr:nvSpPr>
      <xdr:spPr>
        <a:xfrm>
          <a:off x="18605500" y="661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143147</xdr:rowOff>
    </xdr:from>
    <xdr:to>
      <xdr:col>102</xdr:col>
      <xdr:colOff>114300</xdr:colOff>
      <xdr:row>38</xdr:row>
      <xdr:rowOff>154577</xdr:rowOff>
    </xdr:to>
    <xdr:cxnSp macro="">
      <xdr:nvCxnSpPr>
        <xdr:cNvPr id="506" name="直線コネクタ 505">
          <a:extLst>
            <a:ext uri="{FF2B5EF4-FFF2-40B4-BE49-F238E27FC236}">
              <a16:creationId xmlns:a16="http://schemas.microsoft.com/office/drawing/2014/main" id="{55814026-9ACE-4CB3-AB72-0812B19384F0}"/>
            </a:ext>
          </a:extLst>
        </xdr:cNvPr>
        <xdr:cNvCxnSpPr/>
      </xdr:nvCxnSpPr>
      <xdr:spPr>
        <a:xfrm flipV="1">
          <a:off x="18656300" y="665824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123026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FE93E99A-124E-461D-9E4B-A9B2AF2B5DA5}"/>
            </a:ext>
          </a:extLst>
        </xdr:cNvPr>
        <xdr:cNvSpPr txBox="1"/>
      </xdr:nvSpPr>
      <xdr:spPr>
        <a:xfrm>
          <a:off x="21075727" y="680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124658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760B1168-9725-4B3F-A26C-75E1844F12EE}"/>
            </a:ext>
          </a:extLst>
        </xdr:cNvPr>
        <xdr:cNvSpPr txBox="1"/>
      </xdr:nvSpPr>
      <xdr:spPr>
        <a:xfrm>
          <a:off x="20199427" y="681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132823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99BB0BF3-DFA1-45E3-B62E-0C9ED7628E22}"/>
            </a:ext>
          </a:extLst>
        </xdr:cNvPr>
        <xdr:cNvSpPr txBox="1"/>
      </xdr:nvSpPr>
      <xdr:spPr>
        <a:xfrm>
          <a:off x="19310427" y="681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7EFA5A1D-286F-483A-A293-A766AA417B15}"/>
            </a:ext>
          </a:extLst>
        </xdr:cNvPr>
        <xdr:cNvSpPr txBox="1"/>
      </xdr:nvSpPr>
      <xdr:spPr>
        <a:xfrm>
          <a:off x="18421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60251</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A3ED0834-1CFB-4519-AC68-8CC238771358}"/>
            </a:ext>
          </a:extLst>
        </xdr:cNvPr>
        <xdr:cNvSpPr txBox="1"/>
      </xdr:nvSpPr>
      <xdr:spPr>
        <a:xfrm>
          <a:off x="21075727" y="606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84744</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4A832D53-FC19-4F0C-A94F-14B23FB12739}"/>
            </a:ext>
          </a:extLst>
        </xdr:cNvPr>
        <xdr:cNvSpPr txBox="1"/>
      </xdr:nvSpPr>
      <xdr:spPr>
        <a:xfrm>
          <a:off x="20199427" y="6085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39024</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DA7C4122-8167-46BC-BEC6-627BD1C11995}"/>
            </a:ext>
          </a:extLst>
        </xdr:cNvPr>
        <xdr:cNvSpPr txBox="1"/>
      </xdr:nvSpPr>
      <xdr:spPr>
        <a:xfrm>
          <a:off x="19310427" y="6382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50454</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2E4627AF-ECCA-41B7-BE84-F9E90411DFA7}"/>
            </a:ext>
          </a:extLst>
        </xdr:cNvPr>
        <xdr:cNvSpPr txBox="1"/>
      </xdr:nvSpPr>
      <xdr:spPr>
        <a:xfrm>
          <a:off x="18421427" y="639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CA87561C-C1D4-4931-8328-7A43E1ABA36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5A540812-BBDD-426A-A28B-62C16622DF5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0B91EEB-B21E-4436-8878-13EE822F5AA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79CCC419-6025-4C57-A7E0-30B5C8F9026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DEBA4022-541B-49F8-B66B-5330E24B966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4750FE55-DF47-4DF7-AB7C-26CEBA58253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039AE699-05B7-4E8E-98E2-0439539549F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FB733474-6B32-492D-8780-7A083C1FF54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1ED114FA-0B97-4BEA-9933-045ED96ED5E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4FB84DAE-E776-461A-AC93-A3993EE735D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FB4000E9-E7ED-410D-85C0-7237606842E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40EE26FF-44FA-45B4-BB90-0C1DC03768A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0F72E821-1E31-427A-BB94-524D60EA572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BAC6FC4B-F1B8-4A0E-86E7-415C2665D1B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F179FC80-5429-4698-9645-69230D48E7C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F8AB4372-2C75-4577-BEB5-71C7D620816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C89458F1-A807-40BD-83D1-4E8DACBB039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45E6C715-5EA8-468E-B9CE-B185929C797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DC067EB8-2CF5-4CEC-8F05-06DDDC5C4C5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1B65E216-6259-4C04-A33A-B91D9E8C118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C07DBAAB-0282-426C-9FF1-A0E9F58E630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E226F408-8F1F-4954-84A0-87492A124A4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3CDA160B-8DA9-4ED2-9E19-28693A05539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DC0BBAA8-4AE6-4053-9F1F-F0C82297B8C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EB6FDD7E-7ACA-49FA-A11E-5210214F1DFC}"/>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A6230294-A14B-4674-BCEE-E29DC17AC1B9}"/>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B4453808-F636-41E2-8928-5DC9049AB14E}"/>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7D2B875D-E880-478F-A741-59AF722049C5}"/>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7F54AA31-940D-4414-B32A-4AA05168FD7A}"/>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1922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2A74D670-CA04-419C-A121-7C4387DAC6F6}"/>
            </a:ext>
          </a:extLst>
        </xdr:cNvPr>
        <xdr:cNvSpPr txBox="1"/>
      </xdr:nvSpPr>
      <xdr:spPr>
        <a:xfrm>
          <a:off x="16357600" y="10288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C192BD3D-F0CD-467C-BBF4-C7B976CECA7E}"/>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CCB785A8-8658-41C7-B498-FE2910A086DC}"/>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354506A3-1A41-40A1-9575-A69A29C819B4}"/>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4DC05C64-8024-43A7-8361-67195055FD30}"/>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a:extLst>
            <a:ext uri="{FF2B5EF4-FFF2-40B4-BE49-F238E27FC236}">
              <a16:creationId xmlns:a16="http://schemas.microsoft.com/office/drawing/2014/main" id="{4646FC80-E130-452B-8ACD-EA76EB93C485}"/>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6F6DDDE5-1D96-4722-841E-D9048BFF598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BD018C75-4D6E-4DB0-A55A-437249F8E75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D1A377D7-2F67-4228-8707-225AC805E0B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7C687BC1-99A3-4262-A951-14D9E83A07B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9F1B352C-755F-4B87-B098-FF356AF6FB3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92075</xdr:rowOff>
    </xdr:from>
    <xdr:to>
      <xdr:col>85</xdr:col>
      <xdr:colOff>177800</xdr:colOff>
      <xdr:row>59</xdr:row>
      <xdr:rowOff>22225</xdr:rowOff>
    </xdr:to>
    <xdr:sp macro="" textlink="">
      <xdr:nvSpPr>
        <xdr:cNvPr id="555" name="楕円 554">
          <a:extLst>
            <a:ext uri="{FF2B5EF4-FFF2-40B4-BE49-F238E27FC236}">
              <a16:creationId xmlns:a16="http://schemas.microsoft.com/office/drawing/2014/main" id="{6F9CEDEB-6A5A-4527-8484-67E6B3CB3AF0}"/>
            </a:ext>
          </a:extLst>
        </xdr:cNvPr>
        <xdr:cNvSpPr/>
      </xdr:nvSpPr>
      <xdr:spPr>
        <a:xfrm>
          <a:off x="162687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114952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212D6DE4-33CF-4F5B-9FF6-19AC3DB7FA15}"/>
            </a:ext>
          </a:extLst>
        </xdr:cNvPr>
        <xdr:cNvSpPr txBox="1"/>
      </xdr:nvSpPr>
      <xdr:spPr>
        <a:xfrm>
          <a:off x="16357600" y="988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635</xdr:rowOff>
    </xdr:from>
    <xdr:to>
      <xdr:col>81</xdr:col>
      <xdr:colOff>101600</xdr:colOff>
      <xdr:row>59</xdr:row>
      <xdr:rowOff>102235</xdr:rowOff>
    </xdr:to>
    <xdr:sp macro="" textlink="">
      <xdr:nvSpPr>
        <xdr:cNvPr id="557" name="楕円 556">
          <a:extLst>
            <a:ext uri="{FF2B5EF4-FFF2-40B4-BE49-F238E27FC236}">
              <a16:creationId xmlns:a16="http://schemas.microsoft.com/office/drawing/2014/main" id="{B509F6BA-7AEC-4383-9D9A-755A47C70A8B}"/>
            </a:ext>
          </a:extLst>
        </xdr:cNvPr>
        <xdr:cNvSpPr/>
      </xdr:nvSpPr>
      <xdr:spPr>
        <a:xfrm>
          <a:off x="15430500" y="101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142875</xdr:rowOff>
    </xdr:from>
    <xdr:to>
      <xdr:col>85</xdr:col>
      <xdr:colOff>127000</xdr:colOff>
      <xdr:row>59</xdr:row>
      <xdr:rowOff>51435</xdr:rowOff>
    </xdr:to>
    <xdr:cxnSp macro="">
      <xdr:nvCxnSpPr>
        <xdr:cNvPr id="558" name="直線コネクタ 557">
          <a:extLst>
            <a:ext uri="{FF2B5EF4-FFF2-40B4-BE49-F238E27FC236}">
              <a16:creationId xmlns:a16="http://schemas.microsoft.com/office/drawing/2014/main" id="{C5DE90E2-9BCB-4357-93AD-1C820522F315}"/>
            </a:ext>
          </a:extLst>
        </xdr:cNvPr>
        <xdr:cNvCxnSpPr/>
      </xdr:nvCxnSpPr>
      <xdr:spPr>
        <a:xfrm flipV="1">
          <a:off x="15481300" y="10086975"/>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124460</xdr:rowOff>
    </xdr:from>
    <xdr:to>
      <xdr:col>76</xdr:col>
      <xdr:colOff>165100</xdr:colOff>
      <xdr:row>60</xdr:row>
      <xdr:rowOff>54610</xdr:rowOff>
    </xdr:to>
    <xdr:sp macro="" textlink="">
      <xdr:nvSpPr>
        <xdr:cNvPr id="559" name="楕円 558">
          <a:extLst>
            <a:ext uri="{FF2B5EF4-FFF2-40B4-BE49-F238E27FC236}">
              <a16:creationId xmlns:a16="http://schemas.microsoft.com/office/drawing/2014/main" id="{19F798B2-E758-4AA3-A0A5-CA3C2AF62430}"/>
            </a:ext>
          </a:extLst>
        </xdr:cNvPr>
        <xdr:cNvSpPr/>
      </xdr:nvSpPr>
      <xdr:spPr>
        <a:xfrm>
          <a:off x="14541500"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51435</xdr:rowOff>
    </xdr:from>
    <xdr:to>
      <xdr:col>81</xdr:col>
      <xdr:colOff>50800</xdr:colOff>
      <xdr:row>60</xdr:row>
      <xdr:rowOff>3810</xdr:rowOff>
    </xdr:to>
    <xdr:cxnSp macro="">
      <xdr:nvCxnSpPr>
        <xdr:cNvPr id="560" name="直線コネクタ 559">
          <a:extLst>
            <a:ext uri="{FF2B5EF4-FFF2-40B4-BE49-F238E27FC236}">
              <a16:creationId xmlns:a16="http://schemas.microsoft.com/office/drawing/2014/main" id="{F0F3F556-6BEA-4BF3-BAA6-2DB6AEFAF090}"/>
            </a:ext>
          </a:extLst>
        </xdr:cNvPr>
        <xdr:cNvCxnSpPr/>
      </xdr:nvCxnSpPr>
      <xdr:spPr>
        <a:xfrm flipV="1">
          <a:off x="14592300" y="1016698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86360</xdr:rowOff>
    </xdr:from>
    <xdr:to>
      <xdr:col>72</xdr:col>
      <xdr:colOff>38100</xdr:colOff>
      <xdr:row>62</xdr:row>
      <xdr:rowOff>16510</xdr:rowOff>
    </xdr:to>
    <xdr:sp macro="" textlink="">
      <xdr:nvSpPr>
        <xdr:cNvPr id="561" name="楕円 560">
          <a:extLst>
            <a:ext uri="{FF2B5EF4-FFF2-40B4-BE49-F238E27FC236}">
              <a16:creationId xmlns:a16="http://schemas.microsoft.com/office/drawing/2014/main" id="{96C92182-D52A-477A-AE31-1D4696674780}"/>
            </a:ext>
          </a:extLst>
        </xdr:cNvPr>
        <xdr:cNvSpPr/>
      </xdr:nvSpPr>
      <xdr:spPr>
        <a:xfrm>
          <a:off x="13652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3810</xdr:rowOff>
    </xdr:from>
    <xdr:to>
      <xdr:col>76</xdr:col>
      <xdr:colOff>114300</xdr:colOff>
      <xdr:row>61</xdr:row>
      <xdr:rowOff>137160</xdr:rowOff>
    </xdr:to>
    <xdr:cxnSp macro="">
      <xdr:nvCxnSpPr>
        <xdr:cNvPr id="562" name="直線コネクタ 561">
          <a:extLst>
            <a:ext uri="{FF2B5EF4-FFF2-40B4-BE49-F238E27FC236}">
              <a16:creationId xmlns:a16="http://schemas.microsoft.com/office/drawing/2014/main" id="{CE280735-2041-4476-B959-A6FBB0B4E2C6}"/>
            </a:ext>
          </a:extLst>
        </xdr:cNvPr>
        <xdr:cNvCxnSpPr/>
      </xdr:nvCxnSpPr>
      <xdr:spPr>
        <a:xfrm flipV="1">
          <a:off x="13703300" y="1029081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65405</xdr:rowOff>
    </xdr:from>
    <xdr:to>
      <xdr:col>67</xdr:col>
      <xdr:colOff>101600</xdr:colOff>
      <xdr:row>61</xdr:row>
      <xdr:rowOff>167005</xdr:rowOff>
    </xdr:to>
    <xdr:sp macro="" textlink="">
      <xdr:nvSpPr>
        <xdr:cNvPr id="563" name="楕円 562">
          <a:extLst>
            <a:ext uri="{FF2B5EF4-FFF2-40B4-BE49-F238E27FC236}">
              <a16:creationId xmlns:a16="http://schemas.microsoft.com/office/drawing/2014/main" id="{F8560768-240B-4D9B-A14B-96258D21BEBB}"/>
            </a:ext>
          </a:extLst>
        </xdr:cNvPr>
        <xdr:cNvSpPr/>
      </xdr:nvSpPr>
      <xdr:spPr>
        <a:xfrm>
          <a:off x="12763500" y="1052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116205</xdr:rowOff>
    </xdr:from>
    <xdr:to>
      <xdr:col>71</xdr:col>
      <xdr:colOff>177800</xdr:colOff>
      <xdr:row>61</xdr:row>
      <xdr:rowOff>137160</xdr:rowOff>
    </xdr:to>
    <xdr:cxnSp macro="">
      <xdr:nvCxnSpPr>
        <xdr:cNvPr id="564" name="直線コネクタ 563">
          <a:extLst>
            <a:ext uri="{FF2B5EF4-FFF2-40B4-BE49-F238E27FC236}">
              <a16:creationId xmlns:a16="http://schemas.microsoft.com/office/drawing/2014/main" id="{E4B959A0-D0CC-4E31-B1C3-9A7A76A3DC6B}"/>
            </a:ext>
          </a:extLst>
        </xdr:cNvPr>
        <xdr:cNvCxnSpPr/>
      </xdr:nvCxnSpPr>
      <xdr:spPr>
        <a:xfrm>
          <a:off x="12814300" y="1057465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565" name="n_1aveValue【学校施設】&#10;有形固定資産減価償却率">
          <a:extLst>
            <a:ext uri="{FF2B5EF4-FFF2-40B4-BE49-F238E27FC236}">
              <a16:creationId xmlns:a16="http://schemas.microsoft.com/office/drawing/2014/main" id="{79A69FCB-7468-45D8-BCB3-8BBD9AC05AEA}"/>
            </a:ext>
          </a:extLst>
        </xdr:cNvPr>
        <xdr:cNvSpPr txBox="1"/>
      </xdr:nvSpPr>
      <xdr:spPr>
        <a:xfrm>
          <a:off x="152660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81932</xdr:rowOff>
    </xdr:from>
    <xdr:ext cx="405111" cy="259045"/>
    <xdr:sp macro="" textlink="">
      <xdr:nvSpPr>
        <xdr:cNvPr id="566" name="n_2aveValue【学校施設】&#10;有形固定資産減価償却率">
          <a:extLst>
            <a:ext uri="{FF2B5EF4-FFF2-40B4-BE49-F238E27FC236}">
              <a16:creationId xmlns:a16="http://schemas.microsoft.com/office/drawing/2014/main" id="{55D4C0C6-FFCF-4ED2-A6AA-D0169D3AF2CA}"/>
            </a:ext>
          </a:extLst>
        </xdr:cNvPr>
        <xdr:cNvSpPr txBox="1"/>
      </xdr:nvSpPr>
      <xdr:spPr>
        <a:xfrm>
          <a:off x="14389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7" name="n_3aveValue【学校施設】&#10;有形固定資産減価償却率">
          <a:extLst>
            <a:ext uri="{FF2B5EF4-FFF2-40B4-BE49-F238E27FC236}">
              <a16:creationId xmlns:a16="http://schemas.microsoft.com/office/drawing/2014/main" id="{CF517574-2151-482E-B57F-800A6A566B88}"/>
            </a:ext>
          </a:extLst>
        </xdr:cNvPr>
        <xdr:cNvSpPr txBox="1"/>
      </xdr:nvSpPr>
      <xdr:spPr>
        <a:xfrm>
          <a:off x="13500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568" name="n_4aveValue【学校施設】&#10;有形固定資産減価償却率">
          <a:extLst>
            <a:ext uri="{FF2B5EF4-FFF2-40B4-BE49-F238E27FC236}">
              <a16:creationId xmlns:a16="http://schemas.microsoft.com/office/drawing/2014/main" id="{552FA94F-575E-4C28-997E-B76A6851F9DE}"/>
            </a:ext>
          </a:extLst>
        </xdr:cNvPr>
        <xdr:cNvSpPr txBox="1"/>
      </xdr:nvSpPr>
      <xdr:spPr>
        <a:xfrm>
          <a:off x="12611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118762</xdr:rowOff>
    </xdr:from>
    <xdr:ext cx="405111" cy="259045"/>
    <xdr:sp macro="" textlink="">
      <xdr:nvSpPr>
        <xdr:cNvPr id="569" name="n_1mainValue【学校施設】&#10;有形固定資産減価償却率">
          <a:extLst>
            <a:ext uri="{FF2B5EF4-FFF2-40B4-BE49-F238E27FC236}">
              <a16:creationId xmlns:a16="http://schemas.microsoft.com/office/drawing/2014/main" id="{96D96F81-E60A-408D-ABBF-DA79F7735DB1}"/>
            </a:ext>
          </a:extLst>
        </xdr:cNvPr>
        <xdr:cNvSpPr txBox="1"/>
      </xdr:nvSpPr>
      <xdr:spPr>
        <a:xfrm>
          <a:off x="15266044" y="989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71137</xdr:rowOff>
    </xdr:from>
    <xdr:ext cx="405111" cy="259045"/>
    <xdr:sp macro="" textlink="">
      <xdr:nvSpPr>
        <xdr:cNvPr id="570" name="n_2mainValue【学校施設】&#10;有形固定資産減価償却率">
          <a:extLst>
            <a:ext uri="{FF2B5EF4-FFF2-40B4-BE49-F238E27FC236}">
              <a16:creationId xmlns:a16="http://schemas.microsoft.com/office/drawing/2014/main" id="{A094410B-0CAF-482B-B539-22DAA4DC991A}"/>
            </a:ext>
          </a:extLst>
        </xdr:cNvPr>
        <xdr:cNvSpPr txBox="1"/>
      </xdr:nvSpPr>
      <xdr:spPr>
        <a:xfrm>
          <a:off x="1438974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7637</xdr:rowOff>
    </xdr:from>
    <xdr:ext cx="405111" cy="259045"/>
    <xdr:sp macro="" textlink="">
      <xdr:nvSpPr>
        <xdr:cNvPr id="571" name="n_3mainValue【学校施設】&#10;有形固定資産減価償却率">
          <a:extLst>
            <a:ext uri="{FF2B5EF4-FFF2-40B4-BE49-F238E27FC236}">
              <a16:creationId xmlns:a16="http://schemas.microsoft.com/office/drawing/2014/main" id="{8E9710D5-9DC0-4D61-81C5-7A17B4081C4D}"/>
            </a:ext>
          </a:extLst>
        </xdr:cNvPr>
        <xdr:cNvSpPr txBox="1"/>
      </xdr:nvSpPr>
      <xdr:spPr>
        <a:xfrm>
          <a:off x="135007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158132</xdr:rowOff>
    </xdr:from>
    <xdr:ext cx="405111" cy="259045"/>
    <xdr:sp macro="" textlink="">
      <xdr:nvSpPr>
        <xdr:cNvPr id="572" name="n_4mainValue【学校施設】&#10;有形固定資産減価償却率">
          <a:extLst>
            <a:ext uri="{FF2B5EF4-FFF2-40B4-BE49-F238E27FC236}">
              <a16:creationId xmlns:a16="http://schemas.microsoft.com/office/drawing/2014/main" id="{10152E7F-BC97-4B7B-BEB1-92DEA0BDD19E}"/>
            </a:ext>
          </a:extLst>
        </xdr:cNvPr>
        <xdr:cNvSpPr txBox="1"/>
      </xdr:nvSpPr>
      <xdr:spPr>
        <a:xfrm>
          <a:off x="12611744" y="1061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03B815EC-F95F-42AC-A8EC-E246135256C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38EC6614-E6FF-40AA-8A88-F32706D4369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3FFF5DE5-94E5-4176-B180-B0A204E8957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8BEA82EA-3E53-4432-AFA9-FE33AF129BA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40CEC7C0-D982-45CF-B26C-AE38247E7BB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8C908D8F-10D9-464E-9D6A-3F7FF8AFDE9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C9205EC4-8BC6-4AFE-A2A4-BEA8D03E636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C634210E-51A9-42CB-ADBF-C28BE9CD87C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C971291C-BDDF-43B7-9A63-0DA9EBBD939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44433D0A-DCCE-400A-B8F4-045A10212BE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5F5E5595-0B6E-4ABE-81D9-C4266E160DDE}"/>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841C55A5-21F9-403E-BCB1-DDFE83947F4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F2322328-0486-417F-8E6B-01336C1F0D6A}"/>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95A679CB-23A2-468D-B70A-9500C105E77A}"/>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AF8B1E36-0DDA-4F55-B985-90A6C958EB8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094E4FE7-4D4D-4EC1-AC14-C8BA12A06FE3}"/>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9076AA0C-6EEC-4DFE-B5F0-A55020630DB2}"/>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B38C2C74-06CA-4201-B7DA-E71F617F18AE}"/>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DDDC1C05-942F-464E-8498-90A60990D2D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D0FBA9A6-F2B0-4C60-92F3-DE37FE06BD8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80D8B429-EEFD-435B-AB10-A40E53D91B7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78A29E2F-D0E2-47D1-A986-837299926E6D}"/>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57919734-569A-4A33-A5A3-83E2F6BCF07E}"/>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05A9B014-D167-4A33-AE8D-15E7BB568B62}"/>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9F4CDD2E-5A72-4B44-B43F-81B6E1C1FF28}"/>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BCBE915D-31CC-4180-B728-57D8BFFEB49E}"/>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599" name="【学校施設】&#10;一人当たり面積平均値テキスト">
          <a:extLst>
            <a:ext uri="{FF2B5EF4-FFF2-40B4-BE49-F238E27FC236}">
              <a16:creationId xmlns:a16="http://schemas.microsoft.com/office/drawing/2014/main" id="{BED8EF81-883D-421A-B17C-910917EBCED0}"/>
            </a:ext>
          </a:extLst>
        </xdr:cNvPr>
        <xdr:cNvSpPr txBox="1"/>
      </xdr:nvSpPr>
      <xdr:spPr>
        <a:xfrm>
          <a:off x="22199600" y="10315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04BB6507-EF11-4880-B021-1EDFFEE3DF3C}"/>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3ED054C4-D5A7-4F56-8ADE-8B80524CDEEE}"/>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57A6C637-0696-4A51-85F7-3804A0C005D3}"/>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8FAD55C8-FC43-44F1-A082-266E00E90F28}"/>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4" name="フローチャート: 判断 603">
          <a:extLst>
            <a:ext uri="{FF2B5EF4-FFF2-40B4-BE49-F238E27FC236}">
              <a16:creationId xmlns:a16="http://schemas.microsoft.com/office/drawing/2014/main" id="{5BFAAABA-CF35-40C7-BEC1-33F5CCD50D7E}"/>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9D9D43F-CFB1-4537-80B1-4DC7FD7CA5F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19B6B0EC-2453-4166-84F2-40D133E82D6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A59DC323-D4D9-4E97-AF34-C7ED6ED7796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72A78469-74A4-4245-BF03-534F9BF4DE4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13ADFC99-DC9F-45A7-BB40-BFA67C8AA0D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128651</xdr:rowOff>
    </xdr:from>
    <xdr:to>
      <xdr:col>116</xdr:col>
      <xdr:colOff>114300</xdr:colOff>
      <xdr:row>60</xdr:row>
      <xdr:rowOff>58801</xdr:rowOff>
    </xdr:to>
    <xdr:sp macro="" textlink="">
      <xdr:nvSpPr>
        <xdr:cNvPr id="610" name="楕円 609">
          <a:extLst>
            <a:ext uri="{FF2B5EF4-FFF2-40B4-BE49-F238E27FC236}">
              <a16:creationId xmlns:a16="http://schemas.microsoft.com/office/drawing/2014/main" id="{641C3864-0C29-435F-B7A4-F876CE29D454}"/>
            </a:ext>
          </a:extLst>
        </xdr:cNvPr>
        <xdr:cNvSpPr/>
      </xdr:nvSpPr>
      <xdr:spPr>
        <a:xfrm>
          <a:off x="22110700" y="1024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151528</xdr:rowOff>
    </xdr:from>
    <xdr:ext cx="469744" cy="259045"/>
    <xdr:sp macro="" textlink="">
      <xdr:nvSpPr>
        <xdr:cNvPr id="611" name="【学校施設】&#10;一人当たり面積該当値テキスト">
          <a:extLst>
            <a:ext uri="{FF2B5EF4-FFF2-40B4-BE49-F238E27FC236}">
              <a16:creationId xmlns:a16="http://schemas.microsoft.com/office/drawing/2014/main" id="{DD7F2CF1-9DCC-441A-9B41-6AB7EFA0CA8D}"/>
            </a:ext>
          </a:extLst>
        </xdr:cNvPr>
        <xdr:cNvSpPr txBox="1"/>
      </xdr:nvSpPr>
      <xdr:spPr>
        <a:xfrm>
          <a:off x="22199600" y="10095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93218</xdr:rowOff>
    </xdr:from>
    <xdr:to>
      <xdr:col>112</xdr:col>
      <xdr:colOff>38100</xdr:colOff>
      <xdr:row>60</xdr:row>
      <xdr:rowOff>23368</xdr:rowOff>
    </xdr:to>
    <xdr:sp macro="" textlink="">
      <xdr:nvSpPr>
        <xdr:cNvPr id="612" name="楕円 611">
          <a:extLst>
            <a:ext uri="{FF2B5EF4-FFF2-40B4-BE49-F238E27FC236}">
              <a16:creationId xmlns:a16="http://schemas.microsoft.com/office/drawing/2014/main" id="{8CE4B8E8-1EA5-41B6-ABBF-E4CC12093027}"/>
            </a:ext>
          </a:extLst>
        </xdr:cNvPr>
        <xdr:cNvSpPr/>
      </xdr:nvSpPr>
      <xdr:spPr>
        <a:xfrm>
          <a:off x="21272500" y="1020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144018</xdr:rowOff>
    </xdr:from>
    <xdr:to>
      <xdr:col>116</xdr:col>
      <xdr:colOff>63500</xdr:colOff>
      <xdr:row>60</xdr:row>
      <xdr:rowOff>8001</xdr:rowOff>
    </xdr:to>
    <xdr:cxnSp macro="">
      <xdr:nvCxnSpPr>
        <xdr:cNvPr id="613" name="直線コネクタ 612">
          <a:extLst>
            <a:ext uri="{FF2B5EF4-FFF2-40B4-BE49-F238E27FC236}">
              <a16:creationId xmlns:a16="http://schemas.microsoft.com/office/drawing/2014/main" id="{31CFE214-3873-43A7-98C9-19E94E5B8A18}"/>
            </a:ext>
          </a:extLst>
        </xdr:cNvPr>
        <xdr:cNvCxnSpPr/>
      </xdr:nvCxnSpPr>
      <xdr:spPr>
        <a:xfrm>
          <a:off x="21323300" y="10259568"/>
          <a:ext cx="838200" cy="35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111506</xdr:rowOff>
    </xdr:from>
    <xdr:to>
      <xdr:col>107</xdr:col>
      <xdr:colOff>101600</xdr:colOff>
      <xdr:row>60</xdr:row>
      <xdr:rowOff>41656</xdr:rowOff>
    </xdr:to>
    <xdr:sp macro="" textlink="">
      <xdr:nvSpPr>
        <xdr:cNvPr id="614" name="楕円 613">
          <a:extLst>
            <a:ext uri="{FF2B5EF4-FFF2-40B4-BE49-F238E27FC236}">
              <a16:creationId xmlns:a16="http://schemas.microsoft.com/office/drawing/2014/main" id="{BC85D95C-3AD4-4C2B-88F1-B02CDFCC5520}"/>
            </a:ext>
          </a:extLst>
        </xdr:cNvPr>
        <xdr:cNvSpPr/>
      </xdr:nvSpPr>
      <xdr:spPr>
        <a:xfrm>
          <a:off x="20383500" y="1022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144018</xdr:rowOff>
    </xdr:from>
    <xdr:to>
      <xdr:col>111</xdr:col>
      <xdr:colOff>177800</xdr:colOff>
      <xdr:row>59</xdr:row>
      <xdr:rowOff>162306</xdr:rowOff>
    </xdr:to>
    <xdr:cxnSp macro="">
      <xdr:nvCxnSpPr>
        <xdr:cNvPr id="615" name="直線コネクタ 614">
          <a:extLst>
            <a:ext uri="{FF2B5EF4-FFF2-40B4-BE49-F238E27FC236}">
              <a16:creationId xmlns:a16="http://schemas.microsoft.com/office/drawing/2014/main" id="{9752A4EC-35D7-49D6-BE63-68B6F76CFD23}"/>
            </a:ext>
          </a:extLst>
        </xdr:cNvPr>
        <xdr:cNvCxnSpPr/>
      </xdr:nvCxnSpPr>
      <xdr:spPr>
        <a:xfrm flipV="1">
          <a:off x="20434300" y="102595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157455</xdr:rowOff>
    </xdr:from>
    <xdr:to>
      <xdr:col>102</xdr:col>
      <xdr:colOff>165100</xdr:colOff>
      <xdr:row>60</xdr:row>
      <xdr:rowOff>87605</xdr:rowOff>
    </xdr:to>
    <xdr:sp macro="" textlink="">
      <xdr:nvSpPr>
        <xdr:cNvPr id="616" name="楕円 615">
          <a:extLst>
            <a:ext uri="{FF2B5EF4-FFF2-40B4-BE49-F238E27FC236}">
              <a16:creationId xmlns:a16="http://schemas.microsoft.com/office/drawing/2014/main" id="{4487531A-920A-4B4D-ABCF-57487666CA4C}"/>
            </a:ext>
          </a:extLst>
        </xdr:cNvPr>
        <xdr:cNvSpPr/>
      </xdr:nvSpPr>
      <xdr:spPr>
        <a:xfrm>
          <a:off x="19494500" y="1027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162306</xdr:rowOff>
    </xdr:from>
    <xdr:to>
      <xdr:col>107</xdr:col>
      <xdr:colOff>50800</xdr:colOff>
      <xdr:row>60</xdr:row>
      <xdr:rowOff>36805</xdr:rowOff>
    </xdr:to>
    <xdr:cxnSp macro="">
      <xdr:nvCxnSpPr>
        <xdr:cNvPr id="617" name="直線コネクタ 616">
          <a:extLst>
            <a:ext uri="{FF2B5EF4-FFF2-40B4-BE49-F238E27FC236}">
              <a16:creationId xmlns:a16="http://schemas.microsoft.com/office/drawing/2014/main" id="{6F734616-B997-44A1-BF59-1D37A3620037}"/>
            </a:ext>
          </a:extLst>
        </xdr:cNvPr>
        <xdr:cNvCxnSpPr/>
      </xdr:nvCxnSpPr>
      <xdr:spPr>
        <a:xfrm flipV="1">
          <a:off x="19545300" y="10277856"/>
          <a:ext cx="889000" cy="45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146482</xdr:rowOff>
    </xdr:from>
    <xdr:to>
      <xdr:col>98</xdr:col>
      <xdr:colOff>38100</xdr:colOff>
      <xdr:row>60</xdr:row>
      <xdr:rowOff>76632</xdr:rowOff>
    </xdr:to>
    <xdr:sp macro="" textlink="">
      <xdr:nvSpPr>
        <xdr:cNvPr id="618" name="楕円 617">
          <a:extLst>
            <a:ext uri="{FF2B5EF4-FFF2-40B4-BE49-F238E27FC236}">
              <a16:creationId xmlns:a16="http://schemas.microsoft.com/office/drawing/2014/main" id="{86E78158-4418-4E76-8750-0F620B4A5E0C}"/>
            </a:ext>
          </a:extLst>
        </xdr:cNvPr>
        <xdr:cNvSpPr/>
      </xdr:nvSpPr>
      <xdr:spPr>
        <a:xfrm>
          <a:off x="18605500" y="1026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25832</xdr:rowOff>
    </xdr:from>
    <xdr:to>
      <xdr:col>102</xdr:col>
      <xdr:colOff>114300</xdr:colOff>
      <xdr:row>60</xdr:row>
      <xdr:rowOff>36805</xdr:rowOff>
    </xdr:to>
    <xdr:cxnSp macro="">
      <xdr:nvCxnSpPr>
        <xdr:cNvPr id="619" name="直線コネクタ 618">
          <a:extLst>
            <a:ext uri="{FF2B5EF4-FFF2-40B4-BE49-F238E27FC236}">
              <a16:creationId xmlns:a16="http://schemas.microsoft.com/office/drawing/2014/main" id="{AFAE5B5F-7566-4366-A3F7-EAFFC0B7DA65}"/>
            </a:ext>
          </a:extLst>
        </xdr:cNvPr>
        <xdr:cNvCxnSpPr/>
      </xdr:nvCxnSpPr>
      <xdr:spPr>
        <a:xfrm>
          <a:off x="18656300" y="10312832"/>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620" name="n_1aveValue【学校施設】&#10;一人当たり面積">
          <a:extLst>
            <a:ext uri="{FF2B5EF4-FFF2-40B4-BE49-F238E27FC236}">
              <a16:creationId xmlns:a16="http://schemas.microsoft.com/office/drawing/2014/main" id="{7A86AFF7-8F5D-4BC8-8BBD-CA6DC065DA1B}"/>
            </a:ext>
          </a:extLst>
        </xdr:cNvPr>
        <xdr:cNvSpPr txBox="1"/>
      </xdr:nvSpPr>
      <xdr:spPr>
        <a:xfrm>
          <a:off x="21075727" y="10455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621" name="n_2aveValue【学校施設】&#10;一人当たり面積">
          <a:extLst>
            <a:ext uri="{FF2B5EF4-FFF2-40B4-BE49-F238E27FC236}">
              <a16:creationId xmlns:a16="http://schemas.microsoft.com/office/drawing/2014/main" id="{CF9B6A51-0B9A-4720-8831-413454686189}"/>
            </a:ext>
          </a:extLst>
        </xdr:cNvPr>
        <xdr:cNvSpPr txBox="1"/>
      </xdr:nvSpPr>
      <xdr:spPr>
        <a:xfrm>
          <a:off x="20199427" y="1045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622" name="n_3aveValue【学校施設】&#10;一人当たり面積">
          <a:extLst>
            <a:ext uri="{FF2B5EF4-FFF2-40B4-BE49-F238E27FC236}">
              <a16:creationId xmlns:a16="http://schemas.microsoft.com/office/drawing/2014/main" id="{A66E7158-79A7-43C0-99AC-ED16620F85CA}"/>
            </a:ext>
          </a:extLst>
        </xdr:cNvPr>
        <xdr:cNvSpPr txBox="1"/>
      </xdr:nvSpPr>
      <xdr:spPr>
        <a:xfrm>
          <a:off x="19310427" y="1046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623" name="n_4aveValue【学校施設】&#10;一人当たり面積">
          <a:extLst>
            <a:ext uri="{FF2B5EF4-FFF2-40B4-BE49-F238E27FC236}">
              <a16:creationId xmlns:a16="http://schemas.microsoft.com/office/drawing/2014/main" id="{17A97D94-8B16-4730-A7CC-EDB546530306}"/>
            </a:ext>
          </a:extLst>
        </xdr:cNvPr>
        <xdr:cNvSpPr txBox="1"/>
      </xdr:nvSpPr>
      <xdr:spPr>
        <a:xfrm>
          <a:off x="18421427" y="10478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39895</xdr:rowOff>
    </xdr:from>
    <xdr:ext cx="469744" cy="259045"/>
    <xdr:sp macro="" textlink="">
      <xdr:nvSpPr>
        <xdr:cNvPr id="624" name="n_1mainValue【学校施設】&#10;一人当たり面積">
          <a:extLst>
            <a:ext uri="{FF2B5EF4-FFF2-40B4-BE49-F238E27FC236}">
              <a16:creationId xmlns:a16="http://schemas.microsoft.com/office/drawing/2014/main" id="{8C3F2EB9-2E65-4968-AFA3-42C22A37B174}"/>
            </a:ext>
          </a:extLst>
        </xdr:cNvPr>
        <xdr:cNvSpPr txBox="1"/>
      </xdr:nvSpPr>
      <xdr:spPr>
        <a:xfrm>
          <a:off x="21075727" y="998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58183</xdr:rowOff>
    </xdr:from>
    <xdr:ext cx="469744" cy="259045"/>
    <xdr:sp macro="" textlink="">
      <xdr:nvSpPr>
        <xdr:cNvPr id="625" name="n_2mainValue【学校施設】&#10;一人当たり面積">
          <a:extLst>
            <a:ext uri="{FF2B5EF4-FFF2-40B4-BE49-F238E27FC236}">
              <a16:creationId xmlns:a16="http://schemas.microsoft.com/office/drawing/2014/main" id="{CFFD519B-2259-4D77-B042-759BC4DBB88C}"/>
            </a:ext>
          </a:extLst>
        </xdr:cNvPr>
        <xdr:cNvSpPr txBox="1"/>
      </xdr:nvSpPr>
      <xdr:spPr>
        <a:xfrm>
          <a:off x="20199427" y="1000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104132</xdr:rowOff>
    </xdr:from>
    <xdr:ext cx="469744" cy="259045"/>
    <xdr:sp macro="" textlink="">
      <xdr:nvSpPr>
        <xdr:cNvPr id="626" name="n_3mainValue【学校施設】&#10;一人当たり面積">
          <a:extLst>
            <a:ext uri="{FF2B5EF4-FFF2-40B4-BE49-F238E27FC236}">
              <a16:creationId xmlns:a16="http://schemas.microsoft.com/office/drawing/2014/main" id="{A859848B-2F1C-4F47-B3FE-AD1EF3B09D60}"/>
            </a:ext>
          </a:extLst>
        </xdr:cNvPr>
        <xdr:cNvSpPr txBox="1"/>
      </xdr:nvSpPr>
      <xdr:spPr>
        <a:xfrm>
          <a:off x="19310427" y="1004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93159</xdr:rowOff>
    </xdr:from>
    <xdr:ext cx="469744" cy="259045"/>
    <xdr:sp macro="" textlink="">
      <xdr:nvSpPr>
        <xdr:cNvPr id="627" name="n_4mainValue【学校施設】&#10;一人当たり面積">
          <a:extLst>
            <a:ext uri="{FF2B5EF4-FFF2-40B4-BE49-F238E27FC236}">
              <a16:creationId xmlns:a16="http://schemas.microsoft.com/office/drawing/2014/main" id="{DACEFCA4-B919-4A9A-BC99-92241407FF59}"/>
            </a:ext>
          </a:extLst>
        </xdr:cNvPr>
        <xdr:cNvSpPr txBox="1"/>
      </xdr:nvSpPr>
      <xdr:spPr>
        <a:xfrm>
          <a:off x="18421427" y="10037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5DDA9897-DA81-4845-8C51-197E50661E4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AAD8DA78-B459-4F3C-9259-5D9D0F40998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595937D9-265D-4B4E-9DFC-2EFA3276D56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A133075B-76CD-4A9E-B9CB-EB183088BF6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EDC8F492-1625-4C49-9BA0-DAA129CBF09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B364E6A3-6242-4DA6-AD38-79D0ECB8E80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CCFB0BD4-D29D-4214-8097-D1D2C039757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CF8F9969-2BC0-46AF-AC3E-BC197C51DBE1}"/>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6" name="正方形/長方形 635">
          <a:extLst>
            <a:ext uri="{FF2B5EF4-FFF2-40B4-BE49-F238E27FC236}">
              <a16:creationId xmlns:a16="http://schemas.microsoft.com/office/drawing/2014/main" id="{A82F3A90-8A93-4A81-8C88-001E1258A58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7" name="正方形/長方形 636">
          <a:extLst>
            <a:ext uri="{FF2B5EF4-FFF2-40B4-BE49-F238E27FC236}">
              <a16:creationId xmlns:a16="http://schemas.microsoft.com/office/drawing/2014/main" id="{11093571-7467-4E37-85B3-6034008FC21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8" name="正方形/長方形 637">
          <a:extLst>
            <a:ext uri="{FF2B5EF4-FFF2-40B4-BE49-F238E27FC236}">
              <a16:creationId xmlns:a16="http://schemas.microsoft.com/office/drawing/2014/main" id="{95083988-44A6-4CA0-9481-46A64E81202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9" name="正方形/長方形 638">
          <a:extLst>
            <a:ext uri="{FF2B5EF4-FFF2-40B4-BE49-F238E27FC236}">
              <a16:creationId xmlns:a16="http://schemas.microsoft.com/office/drawing/2014/main" id="{9E16BD49-DBAF-4868-97B7-D86D14FEA8B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0" name="正方形/長方形 639">
          <a:extLst>
            <a:ext uri="{FF2B5EF4-FFF2-40B4-BE49-F238E27FC236}">
              <a16:creationId xmlns:a16="http://schemas.microsoft.com/office/drawing/2014/main" id="{9E6C3DE8-4FB4-4CCF-A465-B995CEE3F00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1" name="正方形/長方形 640">
          <a:extLst>
            <a:ext uri="{FF2B5EF4-FFF2-40B4-BE49-F238E27FC236}">
              <a16:creationId xmlns:a16="http://schemas.microsoft.com/office/drawing/2014/main" id="{10DD1647-A312-43F1-8D96-F71F95EED5C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2" name="正方形/長方形 641">
          <a:extLst>
            <a:ext uri="{FF2B5EF4-FFF2-40B4-BE49-F238E27FC236}">
              <a16:creationId xmlns:a16="http://schemas.microsoft.com/office/drawing/2014/main" id="{1352E395-D49A-414D-89B3-CB2A21B1C60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3" name="正方形/長方形 642">
          <a:extLst>
            <a:ext uri="{FF2B5EF4-FFF2-40B4-BE49-F238E27FC236}">
              <a16:creationId xmlns:a16="http://schemas.microsoft.com/office/drawing/2014/main" id="{7C64D634-9107-42BC-ABAF-38961BCFB0EC}"/>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AE162B2F-F1CC-473C-87CA-147E1DC99AB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987FE29D-1ABA-47FB-9C1B-26DF9F27692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3689BACE-74DC-499F-8CAB-C9A66CC69B5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8B2DCB36-AE4A-4826-991B-C21B6F1B9B7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2FDF4F57-C78E-47CB-858E-B9B4B95A40C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5B789A98-4394-4F8B-BD66-C7720B00CFA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EAC02CE0-182B-47B9-BFDF-9782B94534C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8ABEE17D-241B-420A-B87B-686F30ADE7E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0ECE00EA-4048-41AA-A31A-267E89CBEC3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6E9AA694-2E54-4FCB-9985-6273C765A1E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3703DDE0-3C89-4A06-B115-1F8524913ED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5" name="直線コネクタ 654">
          <a:extLst>
            <a:ext uri="{FF2B5EF4-FFF2-40B4-BE49-F238E27FC236}">
              <a16:creationId xmlns:a16="http://schemas.microsoft.com/office/drawing/2014/main" id="{038640D4-3FF9-46B7-9E2C-D9A09ABE0E9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6" name="テキスト ボックス 655">
          <a:extLst>
            <a:ext uri="{FF2B5EF4-FFF2-40B4-BE49-F238E27FC236}">
              <a16:creationId xmlns:a16="http://schemas.microsoft.com/office/drawing/2014/main" id="{E5045F9F-2616-4F44-944D-2B6E4D988E3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7" name="直線コネクタ 656">
          <a:extLst>
            <a:ext uri="{FF2B5EF4-FFF2-40B4-BE49-F238E27FC236}">
              <a16:creationId xmlns:a16="http://schemas.microsoft.com/office/drawing/2014/main" id="{5FC98FDC-F7A4-447E-97E7-3980DE61D3F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8" name="テキスト ボックス 657">
          <a:extLst>
            <a:ext uri="{FF2B5EF4-FFF2-40B4-BE49-F238E27FC236}">
              <a16:creationId xmlns:a16="http://schemas.microsoft.com/office/drawing/2014/main" id="{5EDD9711-2FCF-4256-85D2-599A588498D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9" name="直線コネクタ 658">
          <a:extLst>
            <a:ext uri="{FF2B5EF4-FFF2-40B4-BE49-F238E27FC236}">
              <a16:creationId xmlns:a16="http://schemas.microsoft.com/office/drawing/2014/main" id="{A24BCF37-F2CD-41D1-997D-601DCCD04DE4}"/>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0" name="テキスト ボックス 659">
          <a:extLst>
            <a:ext uri="{FF2B5EF4-FFF2-40B4-BE49-F238E27FC236}">
              <a16:creationId xmlns:a16="http://schemas.microsoft.com/office/drawing/2014/main" id="{E3EEB17C-7192-45AC-80A7-D13C8BA7E0E8}"/>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1" name="直線コネクタ 660">
          <a:extLst>
            <a:ext uri="{FF2B5EF4-FFF2-40B4-BE49-F238E27FC236}">
              <a16:creationId xmlns:a16="http://schemas.microsoft.com/office/drawing/2014/main" id="{48A3A58A-EB26-4C73-9856-2E71E05B8BD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2" name="テキスト ボックス 661">
          <a:extLst>
            <a:ext uri="{FF2B5EF4-FFF2-40B4-BE49-F238E27FC236}">
              <a16:creationId xmlns:a16="http://schemas.microsoft.com/office/drawing/2014/main" id="{D524ECAF-8A8E-4AB2-A4D3-00C234007582}"/>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3" name="直線コネクタ 662">
          <a:extLst>
            <a:ext uri="{FF2B5EF4-FFF2-40B4-BE49-F238E27FC236}">
              <a16:creationId xmlns:a16="http://schemas.microsoft.com/office/drawing/2014/main" id="{7C72956E-7B36-4BFD-A884-EF4F109A0D59}"/>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4" name="テキスト ボックス 663">
          <a:extLst>
            <a:ext uri="{FF2B5EF4-FFF2-40B4-BE49-F238E27FC236}">
              <a16:creationId xmlns:a16="http://schemas.microsoft.com/office/drawing/2014/main" id="{037E72EE-911D-4CA9-AE41-90D0FDC84CFB}"/>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0C1FAC42-DCA4-44FA-B9E5-1EACECB5CA5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6" name="テキスト ボックス 665">
          <a:extLst>
            <a:ext uri="{FF2B5EF4-FFF2-40B4-BE49-F238E27FC236}">
              <a16:creationId xmlns:a16="http://schemas.microsoft.com/office/drawing/2014/main" id="{06FD140C-F01C-4773-B5A2-478CD32885A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7" name="【公民館】&#10;有形固定資産減価償却率グラフ枠">
          <a:extLst>
            <a:ext uri="{FF2B5EF4-FFF2-40B4-BE49-F238E27FC236}">
              <a16:creationId xmlns:a16="http://schemas.microsoft.com/office/drawing/2014/main" id="{BB25196D-41EE-4130-BD48-0ED75317BC0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668" name="直線コネクタ 667">
          <a:extLst>
            <a:ext uri="{FF2B5EF4-FFF2-40B4-BE49-F238E27FC236}">
              <a16:creationId xmlns:a16="http://schemas.microsoft.com/office/drawing/2014/main" id="{0759AA6D-BFC6-4490-84A9-8AB4236906DB}"/>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9" name="【公民館】&#10;有形固定資産減価償却率最小値テキスト">
          <a:extLst>
            <a:ext uri="{FF2B5EF4-FFF2-40B4-BE49-F238E27FC236}">
              <a16:creationId xmlns:a16="http://schemas.microsoft.com/office/drawing/2014/main" id="{B317C24B-EC72-4F3A-AE27-3F6FFF14306B}"/>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0" name="直線コネクタ 669">
          <a:extLst>
            <a:ext uri="{FF2B5EF4-FFF2-40B4-BE49-F238E27FC236}">
              <a16:creationId xmlns:a16="http://schemas.microsoft.com/office/drawing/2014/main" id="{47369B4B-F7B0-42D1-B210-2EDB5F57BD77}"/>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671" name="【公民館】&#10;有形固定資産減価償却率最大値テキスト">
          <a:extLst>
            <a:ext uri="{FF2B5EF4-FFF2-40B4-BE49-F238E27FC236}">
              <a16:creationId xmlns:a16="http://schemas.microsoft.com/office/drawing/2014/main" id="{DD5CE6B0-E141-4F38-A4B9-60181B94660C}"/>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672" name="直線コネクタ 671">
          <a:extLst>
            <a:ext uri="{FF2B5EF4-FFF2-40B4-BE49-F238E27FC236}">
              <a16:creationId xmlns:a16="http://schemas.microsoft.com/office/drawing/2014/main" id="{A56C5B4A-E35C-4E7C-80FE-F7402D48C68E}"/>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673" name="【公民館】&#10;有形固定資産減価償却率平均値テキスト">
          <a:extLst>
            <a:ext uri="{FF2B5EF4-FFF2-40B4-BE49-F238E27FC236}">
              <a16:creationId xmlns:a16="http://schemas.microsoft.com/office/drawing/2014/main" id="{3D44E089-6A20-490E-B67A-002433BA14F7}"/>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74" name="フローチャート: 判断 673">
          <a:extLst>
            <a:ext uri="{FF2B5EF4-FFF2-40B4-BE49-F238E27FC236}">
              <a16:creationId xmlns:a16="http://schemas.microsoft.com/office/drawing/2014/main" id="{C05A9D34-BFF3-4C8A-9A44-615894D451E3}"/>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675" name="フローチャート: 判断 674">
          <a:extLst>
            <a:ext uri="{FF2B5EF4-FFF2-40B4-BE49-F238E27FC236}">
              <a16:creationId xmlns:a16="http://schemas.microsoft.com/office/drawing/2014/main" id="{141DF156-1EAA-4C2A-9B22-96045A71E65C}"/>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676" name="フローチャート: 判断 675">
          <a:extLst>
            <a:ext uri="{FF2B5EF4-FFF2-40B4-BE49-F238E27FC236}">
              <a16:creationId xmlns:a16="http://schemas.microsoft.com/office/drawing/2014/main" id="{A0417BFE-BB21-4F17-B0E6-CD370F83B449}"/>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7" name="フローチャート: 判断 676">
          <a:extLst>
            <a:ext uri="{FF2B5EF4-FFF2-40B4-BE49-F238E27FC236}">
              <a16:creationId xmlns:a16="http://schemas.microsoft.com/office/drawing/2014/main" id="{947A3380-FC58-4ACD-96D3-00BCAAE4C449}"/>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678" name="フローチャート: 判断 677">
          <a:extLst>
            <a:ext uri="{FF2B5EF4-FFF2-40B4-BE49-F238E27FC236}">
              <a16:creationId xmlns:a16="http://schemas.microsoft.com/office/drawing/2014/main" id="{5FA42CDE-8172-45FD-8D7D-AB123C83AA59}"/>
            </a:ext>
          </a:extLst>
        </xdr:cNvPr>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BC6FA8CA-954E-45AF-AA5E-B0F9782B542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4CA5ED33-4142-480F-BFFF-879F10207A4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96A97235-21D4-49FC-8049-A228C2FD623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71402001-86F7-4B96-9216-2890509C919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66A151EE-972E-4BFC-953F-26FF3D6D17E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92075</xdr:rowOff>
    </xdr:from>
    <xdr:to>
      <xdr:col>85</xdr:col>
      <xdr:colOff>177800</xdr:colOff>
      <xdr:row>107</xdr:row>
      <xdr:rowOff>22225</xdr:rowOff>
    </xdr:to>
    <xdr:sp macro="" textlink="">
      <xdr:nvSpPr>
        <xdr:cNvPr id="684" name="楕円 683">
          <a:extLst>
            <a:ext uri="{FF2B5EF4-FFF2-40B4-BE49-F238E27FC236}">
              <a16:creationId xmlns:a16="http://schemas.microsoft.com/office/drawing/2014/main" id="{7163A4C4-50E4-447D-9DAB-CB0FA4E6C5ED}"/>
            </a:ext>
          </a:extLst>
        </xdr:cNvPr>
        <xdr:cNvSpPr/>
      </xdr:nvSpPr>
      <xdr:spPr>
        <a:xfrm>
          <a:off x="16268700" y="1826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70502</xdr:rowOff>
    </xdr:from>
    <xdr:ext cx="405111" cy="259045"/>
    <xdr:sp macro="" textlink="">
      <xdr:nvSpPr>
        <xdr:cNvPr id="685" name="【公民館】&#10;有形固定資産減価償却率該当値テキスト">
          <a:extLst>
            <a:ext uri="{FF2B5EF4-FFF2-40B4-BE49-F238E27FC236}">
              <a16:creationId xmlns:a16="http://schemas.microsoft.com/office/drawing/2014/main" id="{C552A220-CE2E-4679-8C05-8DCD44347203}"/>
            </a:ext>
          </a:extLst>
        </xdr:cNvPr>
        <xdr:cNvSpPr txBox="1"/>
      </xdr:nvSpPr>
      <xdr:spPr>
        <a:xfrm>
          <a:off x="16357600" y="1824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48261</xdr:rowOff>
    </xdr:from>
    <xdr:to>
      <xdr:col>81</xdr:col>
      <xdr:colOff>101600</xdr:colOff>
      <xdr:row>106</xdr:row>
      <xdr:rowOff>149861</xdr:rowOff>
    </xdr:to>
    <xdr:sp macro="" textlink="">
      <xdr:nvSpPr>
        <xdr:cNvPr id="686" name="楕円 685">
          <a:extLst>
            <a:ext uri="{FF2B5EF4-FFF2-40B4-BE49-F238E27FC236}">
              <a16:creationId xmlns:a16="http://schemas.microsoft.com/office/drawing/2014/main" id="{A6543189-C361-4BF3-9B7E-A134F62F214F}"/>
            </a:ext>
          </a:extLst>
        </xdr:cNvPr>
        <xdr:cNvSpPr/>
      </xdr:nvSpPr>
      <xdr:spPr>
        <a:xfrm>
          <a:off x="15430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99061</xdr:rowOff>
    </xdr:from>
    <xdr:to>
      <xdr:col>85</xdr:col>
      <xdr:colOff>127000</xdr:colOff>
      <xdr:row>106</xdr:row>
      <xdr:rowOff>142875</xdr:rowOff>
    </xdr:to>
    <xdr:cxnSp macro="">
      <xdr:nvCxnSpPr>
        <xdr:cNvPr id="687" name="直線コネクタ 686">
          <a:extLst>
            <a:ext uri="{FF2B5EF4-FFF2-40B4-BE49-F238E27FC236}">
              <a16:creationId xmlns:a16="http://schemas.microsoft.com/office/drawing/2014/main" id="{8B8F7C58-FB88-4ED7-A702-434A48A64133}"/>
            </a:ext>
          </a:extLst>
        </xdr:cNvPr>
        <xdr:cNvCxnSpPr/>
      </xdr:nvCxnSpPr>
      <xdr:spPr>
        <a:xfrm>
          <a:off x="15481300" y="18272761"/>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12064</xdr:rowOff>
    </xdr:from>
    <xdr:to>
      <xdr:col>76</xdr:col>
      <xdr:colOff>165100</xdr:colOff>
      <xdr:row>106</xdr:row>
      <xdr:rowOff>113664</xdr:rowOff>
    </xdr:to>
    <xdr:sp macro="" textlink="">
      <xdr:nvSpPr>
        <xdr:cNvPr id="688" name="楕円 687">
          <a:extLst>
            <a:ext uri="{FF2B5EF4-FFF2-40B4-BE49-F238E27FC236}">
              <a16:creationId xmlns:a16="http://schemas.microsoft.com/office/drawing/2014/main" id="{9F5DF1CF-16C2-4D0B-9D6F-60857D9D563F}"/>
            </a:ext>
          </a:extLst>
        </xdr:cNvPr>
        <xdr:cNvSpPr/>
      </xdr:nvSpPr>
      <xdr:spPr>
        <a:xfrm>
          <a:off x="14541500" y="1818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62864</xdr:rowOff>
    </xdr:from>
    <xdr:to>
      <xdr:col>81</xdr:col>
      <xdr:colOff>50800</xdr:colOff>
      <xdr:row>106</xdr:row>
      <xdr:rowOff>99061</xdr:rowOff>
    </xdr:to>
    <xdr:cxnSp macro="">
      <xdr:nvCxnSpPr>
        <xdr:cNvPr id="689" name="直線コネクタ 688">
          <a:extLst>
            <a:ext uri="{FF2B5EF4-FFF2-40B4-BE49-F238E27FC236}">
              <a16:creationId xmlns:a16="http://schemas.microsoft.com/office/drawing/2014/main" id="{BBC7FB00-9A4D-4A1D-A26C-1E4DE2C9E524}"/>
            </a:ext>
          </a:extLst>
        </xdr:cNvPr>
        <xdr:cNvCxnSpPr/>
      </xdr:nvCxnSpPr>
      <xdr:spPr>
        <a:xfrm>
          <a:off x="14592300" y="1823656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139700</xdr:rowOff>
    </xdr:from>
    <xdr:to>
      <xdr:col>72</xdr:col>
      <xdr:colOff>38100</xdr:colOff>
      <xdr:row>106</xdr:row>
      <xdr:rowOff>69850</xdr:rowOff>
    </xdr:to>
    <xdr:sp macro="" textlink="">
      <xdr:nvSpPr>
        <xdr:cNvPr id="690" name="楕円 689">
          <a:extLst>
            <a:ext uri="{FF2B5EF4-FFF2-40B4-BE49-F238E27FC236}">
              <a16:creationId xmlns:a16="http://schemas.microsoft.com/office/drawing/2014/main" id="{0E126C86-7350-4BA8-9CB5-734668CCE34D}"/>
            </a:ext>
          </a:extLst>
        </xdr:cNvPr>
        <xdr:cNvSpPr/>
      </xdr:nvSpPr>
      <xdr:spPr>
        <a:xfrm>
          <a:off x="13652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19050</xdr:rowOff>
    </xdr:from>
    <xdr:to>
      <xdr:col>76</xdr:col>
      <xdr:colOff>114300</xdr:colOff>
      <xdr:row>106</xdr:row>
      <xdr:rowOff>62864</xdr:rowOff>
    </xdr:to>
    <xdr:cxnSp macro="">
      <xdr:nvCxnSpPr>
        <xdr:cNvPr id="691" name="直線コネクタ 690">
          <a:extLst>
            <a:ext uri="{FF2B5EF4-FFF2-40B4-BE49-F238E27FC236}">
              <a16:creationId xmlns:a16="http://schemas.microsoft.com/office/drawing/2014/main" id="{E0D36C51-1AEC-4752-A7D3-9250D13495ED}"/>
            </a:ext>
          </a:extLst>
        </xdr:cNvPr>
        <xdr:cNvCxnSpPr/>
      </xdr:nvCxnSpPr>
      <xdr:spPr>
        <a:xfrm>
          <a:off x="13703300" y="18192750"/>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105411</xdr:rowOff>
    </xdr:from>
    <xdr:to>
      <xdr:col>67</xdr:col>
      <xdr:colOff>101600</xdr:colOff>
      <xdr:row>106</xdr:row>
      <xdr:rowOff>35561</xdr:rowOff>
    </xdr:to>
    <xdr:sp macro="" textlink="">
      <xdr:nvSpPr>
        <xdr:cNvPr id="692" name="楕円 691">
          <a:extLst>
            <a:ext uri="{FF2B5EF4-FFF2-40B4-BE49-F238E27FC236}">
              <a16:creationId xmlns:a16="http://schemas.microsoft.com/office/drawing/2014/main" id="{6F0C7180-AA6A-47C9-B9FB-D5E80A484E2C}"/>
            </a:ext>
          </a:extLst>
        </xdr:cNvPr>
        <xdr:cNvSpPr/>
      </xdr:nvSpPr>
      <xdr:spPr>
        <a:xfrm>
          <a:off x="12763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156211</xdr:rowOff>
    </xdr:from>
    <xdr:to>
      <xdr:col>71</xdr:col>
      <xdr:colOff>177800</xdr:colOff>
      <xdr:row>106</xdr:row>
      <xdr:rowOff>19050</xdr:rowOff>
    </xdr:to>
    <xdr:cxnSp macro="">
      <xdr:nvCxnSpPr>
        <xdr:cNvPr id="693" name="直線コネクタ 692">
          <a:extLst>
            <a:ext uri="{FF2B5EF4-FFF2-40B4-BE49-F238E27FC236}">
              <a16:creationId xmlns:a16="http://schemas.microsoft.com/office/drawing/2014/main" id="{A6C8A6DE-CCCD-4468-B221-420659E8758F}"/>
            </a:ext>
          </a:extLst>
        </xdr:cNvPr>
        <xdr:cNvCxnSpPr/>
      </xdr:nvCxnSpPr>
      <xdr:spPr>
        <a:xfrm>
          <a:off x="12814300" y="181584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694" name="n_1aveValue【公民館】&#10;有形固定資産減価償却率">
          <a:extLst>
            <a:ext uri="{FF2B5EF4-FFF2-40B4-BE49-F238E27FC236}">
              <a16:creationId xmlns:a16="http://schemas.microsoft.com/office/drawing/2014/main" id="{42539E1B-F512-425E-B78D-FFB93DD3CEB8}"/>
            </a:ext>
          </a:extLst>
        </xdr:cNvPr>
        <xdr:cNvSpPr txBox="1"/>
      </xdr:nvSpPr>
      <xdr:spPr>
        <a:xfrm>
          <a:off x="152660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695" name="n_2aveValue【公民館】&#10;有形固定資産減価償却率">
          <a:extLst>
            <a:ext uri="{FF2B5EF4-FFF2-40B4-BE49-F238E27FC236}">
              <a16:creationId xmlns:a16="http://schemas.microsoft.com/office/drawing/2014/main" id="{BDE49F0A-56F2-41E9-AB04-24502905C238}"/>
            </a:ext>
          </a:extLst>
        </xdr:cNvPr>
        <xdr:cNvSpPr txBox="1"/>
      </xdr:nvSpPr>
      <xdr:spPr>
        <a:xfrm>
          <a:off x="14389744" y="1786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696" name="n_3aveValue【公民館】&#10;有形固定資産減価償却率">
          <a:extLst>
            <a:ext uri="{FF2B5EF4-FFF2-40B4-BE49-F238E27FC236}">
              <a16:creationId xmlns:a16="http://schemas.microsoft.com/office/drawing/2014/main" id="{5ED249EA-86F8-4077-8801-793919923ECE}"/>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697" name="n_4aveValue【公民館】&#10;有形固定資産減価償却率">
          <a:extLst>
            <a:ext uri="{FF2B5EF4-FFF2-40B4-BE49-F238E27FC236}">
              <a16:creationId xmlns:a16="http://schemas.microsoft.com/office/drawing/2014/main" id="{74931B6B-7472-43E9-A345-FB3960FA71C9}"/>
            </a:ext>
          </a:extLst>
        </xdr:cNvPr>
        <xdr:cNvSpPr txBox="1"/>
      </xdr:nvSpPr>
      <xdr:spPr>
        <a:xfrm>
          <a:off x="126117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140988</xdr:rowOff>
    </xdr:from>
    <xdr:ext cx="405111" cy="259045"/>
    <xdr:sp macro="" textlink="">
      <xdr:nvSpPr>
        <xdr:cNvPr id="698" name="n_1mainValue【公民館】&#10;有形固定資産減価償却率">
          <a:extLst>
            <a:ext uri="{FF2B5EF4-FFF2-40B4-BE49-F238E27FC236}">
              <a16:creationId xmlns:a16="http://schemas.microsoft.com/office/drawing/2014/main" id="{68DFFB36-96C2-4D13-87AD-741EF740998D}"/>
            </a:ext>
          </a:extLst>
        </xdr:cNvPr>
        <xdr:cNvSpPr txBox="1"/>
      </xdr:nvSpPr>
      <xdr:spPr>
        <a:xfrm>
          <a:off x="15266044" y="183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104791</xdr:rowOff>
    </xdr:from>
    <xdr:ext cx="405111" cy="259045"/>
    <xdr:sp macro="" textlink="">
      <xdr:nvSpPr>
        <xdr:cNvPr id="699" name="n_2mainValue【公民館】&#10;有形固定資産減価償却率">
          <a:extLst>
            <a:ext uri="{FF2B5EF4-FFF2-40B4-BE49-F238E27FC236}">
              <a16:creationId xmlns:a16="http://schemas.microsoft.com/office/drawing/2014/main" id="{EB7D8BAB-93FC-4A51-81AF-989D1A4E0893}"/>
            </a:ext>
          </a:extLst>
        </xdr:cNvPr>
        <xdr:cNvSpPr txBox="1"/>
      </xdr:nvSpPr>
      <xdr:spPr>
        <a:xfrm>
          <a:off x="14389744" y="1827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60977</xdr:rowOff>
    </xdr:from>
    <xdr:ext cx="405111" cy="259045"/>
    <xdr:sp macro="" textlink="">
      <xdr:nvSpPr>
        <xdr:cNvPr id="700" name="n_3mainValue【公民館】&#10;有形固定資産減価償却率">
          <a:extLst>
            <a:ext uri="{FF2B5EF4-FFF2-40B4-BE49-F238E27FC236}">
              <a16:creationId xmlns:a16="http://schemas.microsoft.com/office/drawing/2014/main" id="{1293D8DB-1B89-47B4-B596-AE84D3BD1783}"/>
            </a:ext>
          </a:extLst>
        </xdr:cNvPr>
        <xdr:cNvSpPr txBox="1"/>
      </xdr:nvSpPr>
      <xdr:spPr>
        <a:xfrm>
          <a:off x="1350074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26688</xdr:rowOff>
    </xdr:from>
    <xdr:ext cx="405111" cy="259045"/>
    <xdr:sp macro="" textlink="">
      <xdr:nvSpPr>
        <xdr:cNvPr id="701" name="n_4mainValue【公民館】&#10;有形固定資産減価償却率">
          <a:extLst>
            <a:ext uri="{FF2B5EF4-FFF2-40B4-BE49-F238E27FC236}">
              <a16:creationId xmlns:a16="http://schemas.microsoft.com/office/drawing/2014/main" id="{EEF1CFE9-9ECB-410E-8495-CA4BA09DF7E2}"/>
            </a:ext>
          </a:extLst>
        </xdr:cNvPr>
        <xdr:cNvSpPr txBox="1"/>
      </xdr:nvSpPr>
      <xdr:spPr>
        <a:xfrm>
          <a:off x="126117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37C6676D-2CF2-43EF-A477-20CDB1D6A3B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654A2B8B-FCB2-4B28-A1E0-6803CE666B1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B9E71BDE-0F53-41DC-8767-780426F0D0B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C7A135DB-6142-405E-96FC-CFE3DFD9C29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ABA37A12-D53F-4E51-9204-8C6AF6B5005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4E8272C2-F330-4781-BBC1-1B802F16A64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6DD70D31-303D-47DB-AFAE-173077203A5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9A33E7B6-7F79-4435-A655-0CFCF7CFFBE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785BF311-B34B-428B-84A4-5DEA113B327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617DA24C-FC22-4425-81B6-3AB294CC93A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2" name="直線コネクタ 711">
          <a:extLst>
            <a:ext uri="{FF2B5EF4-FFF2-40B4-BE49-F238E27FC236}">
              <a16:creationId xmlns:a16="http://schemas.microsoft.com/office/drawing/2014/main" id="{38D91B13-EDA6-4489-8056-598F6A261B7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3" name="テキスト ボックス 712">
          <a:extLst>
            <a:ext uri="{FF2B5EF4-FFF2-40B4-BE49-F238E27FC236}">
              <a16:creationId xmlns:a16="http://schemas.microsoft.com/office/drawing/2014/main" id="{CEF25E2C-C60B-45B1-B50A-62612E1AE91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4" name="直線コネクタ 713">
          <a:extLst>
            <a:ext uri="{FF2B5EF4-FFF2-40B4-BE49-F238E27FC236}">
              <a16:creationId xmlns:a16="http://schemas.microsoft.com/office/drawing/2014/main" id="{92E9C391-557C-489B-8425-F59869EC9661}"/>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5" name="テキスト ボックス 714">
          <a:extLst>
            <a:ext uri="{FF2B5EF4-FFF2-40B4-BE49-F238E27FC236}">
              <a16:creationId xmlns:a16="http://schemas.microsoft.com/office/drawing/2014/main" id="{1E0B5484-E97F-460F-A7DF-179A331C6406}"/>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6" name="直線コネクタ 715">
          <a:extLst>
            <a:ext uri="{FF2B5EF4-FFF2-40B4-BE49-F238E27FC236}">
              <a16:creationId xmlns:a16="http://schemas.microsoft.com/office/drawing/2014/main" id="{EFA829B9-5E8B-4EE5-B7A8-0837EBA53DA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7" name="テキスト ボックス 716">
          <a:extLst>
            <a:ext uri="{FF2B5EF4-FFF2-40B4-BE49-F238E27FC236}">
              <a16:creationId xmlns:a16="http://schemas.microsoft.com/office/drawing/2014/main" id="{9F46AB70-51EA-4B6D-A3A3-E98088DFBA3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8" name="直線コネクタ 717">
          <a:extLst>
            <a:ext uri="{FF2B5EF4-FFF2-40B4-BE49-F238E27FC236}">
              <a16:creationId xmlns:a16="http://schemas.microsoft.com/office/drawing/2014/main" id="{C16D791F-8929-4445-93AC-470FADA91A83}"/>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9" name="テキスト ボックス 718">
          <a:extLst>
            <a:ext uri="{FF2B5EF4-FFF2-40B4-BE49-F238E27FC236}">
              <a16:creationId xmlns:a16="http://schemas.microsoft.com/office/drawing/2014/main" id="{D1287322-8A3A-4A52-9B4B-B63740998F2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0A63685E-3284-409A-B7C6-1C56F95BD0C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2BBDB0A0-DD4B-443B-9292-51301A2FFB0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4B86B7F7-49BA-4F0B-B1D1-3670EBD1EC9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723" name="直線コネクタ 722">
          <a:extLst>
            <a:ext uri="{FF2B5EF4-FFF2-40B4-BE49-F238E27FC236}">
              <a16:creationId xmlns:a16="http://schemas.microsoft.com/office/drawing/2014/main" id="{D77B61A1-4B46-4CDA-9C64-9A25FD859F58}"/>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724" name="【公民館】&#10;一人当たり面積最小値テキスト">
          <a:extLst>
            <a:ext uri="{FF2B5EF4-FFF2-40B4-BE49-F238E27FC236}">
              <a16:creationId xmlns:a16="http://schemas.microsoft.com/office/drawing/2014/main" id="{0BB193AD-E326-41A6-BEBD-FCFCF3D79B6F}"/>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725" name="直線コネクタ 724">
          <a:extLst>
            <a:ext uri="{FF2B5EF4-FFF2-40B4-BE49-F238E27FC236}">
              <a16:creationId xmlns:a16="http://schemas.microsoft.com/office/drawing/2014/main" id="{5F0C8DED-82F2-474D-A7A7-A2FCD9F390FC}"/>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726" name="【公民館】&#10;一人当たり面積最大値テキスト">
          <a:extLst>
            <a:ext uri="{FF2B5EF4-FFF2-40B4-BE49-F238E27FC236}">
              <a16:creationId xmlns:a16="http://schemas.microsoft.com/office/drawing/2014/main" id="{EF6FA6F1-690B-43EB-99F0-3F9FBE48BCB8}"/>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727" name="直線コネクタ 726">
          <a:extLst>
            <a:ext uri="{FF2B5EF4-FFF2-40B4-BE49-F238E27FC236}">
              <a16:creationId xmlns:a16="http://schemas.microsoft.com/office/drawing/2014/main" id="{2CB2C015-FD3E-44D5-BDE2-FB63BE02DF2F}"/>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149217</xdr:rowOff>
    </xdr:from>
    <xdr:ext cx="469744" cy="259045"/>
    <xdr:sp macro="" textlink="">
      <xdr:nvSpPr>
        <xdr:cNvPr id="728" name="【公民館】&#10;一人当たり面積平均値テキスト">
          <a:extLst>
            <a:ext uri="{FF2B5EF4-FFF2-40B4-BE49-F238E27FC236}">
              <a16:creationId xmlns:a16="http://schemas.microsoft.com/office/drawing/2014/main" id="{9C4109EA-86BE-4094-8631-F072F284E091}"/>
            </a:ext>
          </a:extLst>
        </xdr:cNvPr>
        <xdr:cNvSpPr txBox="1"/>
      </xdr:nvSpPr>
      <xdr:spPr>
        <a:xfrm>
          <a:off x="22199600" y="18322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729" name="フローチャート: 判断 728">
          <a:extLst>
            <a:ext uri="{FF2B5EF4-FFF2-40B4-BE49-F238E27FC236}">
              <a16:creationId xmlns:a16="http://schemas.microsoft.com/office/drawing/2014/main" id="{E419BBEB-1892-4D1C-8281-AC8C14BD021C}"/>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730" name="フローチャート: 判断 729">
          <a:extLst>
            <a:ext uri="{FF2B5EF4-FFF2-40B4-BE49-F238E27FC236}">
              <a16:creationId xmlns:a16="http://schemas.microsoft.com/office/drawing/2014/main" id="{342706C5-CDB3-47E8-AFFC-19E2E8337226}"/>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731" name="フローチャート: 判断 730">
          <a:extLst>
            <a:ext uri="{FF2B5EF4-FFF2-40B4-BE49-F238E27FC236}">
              <a16:creationId xmlns:a16="http://schemas.microsoft.com/office/drawing/2014/main" id="{99DF9DE8-E1BB-47BC-B91C-CA3BEA80EE7B}"/>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732" name="フローチャート: 判断 731">
          <a:extLst>
            <a:ext uri="{FF2B5EF4-FFF2-40B4-BE49-F238E27FC236}">
              <a16:creationId xmlns:a16="http://schemas.microsoft.com/office/drawing/2014/main" id="{8F5E639C-B0E7-4FB1-9022-B0059ABD9264}"/>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733" name="フローチャート: 判断 732">
          <a:extLst>
            <a:ext uri="{FF2B5EF4-FFF2-40B4-BE49-F238E27FC236}">
              <a16:creationId xmlns:a16="http://schemas.microsoft.com/office/drawing/2014/main" id="{AD5198DB-3CE1-495C-9BE1-76613EE20F7D}"/>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87197C7E-7999-4C37-8165-E314E9BC7B7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4D902A6D-3A95-4B83-A2EC-EAA45C72857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AF1839D6-C66F-412A-B555-53457230772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68C1CB36-544B-49A0-BFB6-6198D6B50F2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D17DB680-7BC3-49E7-9E33-83B29585493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64719</xdr:rowOff>
    </xdr:from>
    <xdr:to>
      <xdr:col>116</xdr:col>
      <xdr:colOff>114300</xdr:colOff>
      <xdr:row>106</xdr:row>
      <xdr:rowOff>166319</xdr:rowOff>
    </xdr:to>
    <xdr:sp macro="" textlink="">
      <xdr:nvSpPr>
        <xdr:cNvPr id="739" name="楕円 738">
          <a:extLst>
            <a:ext uri="{FF2B5EF4-FFF2-40B4-BE49-F238E27FC236}">
              <a16:creationId xmlns:a16="http://schemas.microsoft.com/office/drawing/2014/main" id="{00B31A8B-F188-41A4-BC52-99F1E913B147}"/>
            </a:ext>
          </a:extLst>
        </xdr:cNvPr>
        <xdr:cNvSpPr/>
      </xdr:nvSpPr>
      <xdr:spPr>
        <a:xfrm>
          <a:off x="22110700" y="18238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87596</xdr:rowOff>
    </xdr:from>
    <xdr:ext cx="469744" cy="259045"/>
    <xdr:sp macro="" textlink="">
      <xdr:nvSpPr>
        <xdr:cNvPr id="740" name="【公民館】&#10;一人当たり面積該当値テキスト">
          <a:extLst>
            <a:ext uri="{FF2B5EF4-FFF2-40B4-BE49-F238E27FC236}">
              <a16:creationId xmlns:a16="http://schemas.microsoft.com/office/drawing/2014/main" id="{2B23F992-3C8E-41EE-A25C-3DF38CA3531D}"/>
            </a:ext>
          </a:extLst>
        </xdr:cNvPr>
        <xdr:cNvSpPr txBox="1"/>
      </xdr:nvSpPr>
      <xdr:spPr>
        <a:xfrm>
          <a:off x="22199600" y="1808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71577</xdr:rowOff>
    </xdr:from>
    <xdr:to>
      <xdr:col>112</xdr:col>
      <xdr:colOff>38100</xdr:colOff>
      <xdr:row>107</xdr:row>
      <xdr:rowOff>1727</xdr:rowOff>
    </xdr:to>
    <xdr:sp macro="" textlink="">
      <xdr:nvSpPr>
        <xdr:cNvPr id="741" name="楕円 740">
          <a:extLst>
            <a:ext uri="{FF2B5EF4-FFF2-40B4-BE49-F238E27FC236}">
              <a16:creationId xmlns:a16="http://schemas.microsoft.com/office/drawing/2014/main" id="{C6B9F9F8-1473-452A-8301-E861CA7B963A}"/>
            </a:ext>
          </a:extLst>
        </xdr:cNvPr>
        <xdr:cNvSpPr/>
      </xdr:nvSpPr>
      <xdr:spPr>
        <a:xfrm>
          <a:off x="21272500" y="1824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115519</xdr:rowOff>
    </xdr:from>
    <xdr:to>
      <xdr:col>116</xdr:col>
      <xdr:colOff>63500</xdr:colOff>
      <xdr:row>106</xdr:row>
      <xdr:rowOff>122377</xdr:rowOff>
    </xdr:to>
    <xdr:cxnSp macro="">
      <xdr:nvCxnSpPr>
        <xdr:cNvPr id="742" name="直線コネクタ 741">
          <a:extLst>
            <a:ext uri="{FF2B5EF4-FFF2-40B4-BE49-F238E27FC236}">
              <a16:creationId xmlns:a16="http://schemas.microsoft.com/office/drawing/2014/main" id="{F950D451-9A40-4DC4-86CE-F3381671B11B}"/>
            </a:ext>
          </a:extLst>
        </xdr:cNvPr>
        <xdr:cNvCxnSpPr/>
      </xdr:nvCxnSpPr>
      <xdr:spPr>
        <a:xfrm flipV="1">
          <a:off x="21323300" y="18289219"/>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79350</xdr:rowOff>
    </xdr:from>
    <xdr:to>
      <xdr:col>107</xdr:col>
      <xdr:colOff>101600</xdr:colOff>
      <xdr:row>107</xdr:row>
      <xdr:rowOff>9500</xdr:rowOff>
    </xdr:to>
    <xdr:sp macro="" textlink="">
      <xdr:nvSpPr>
        <xdr:cNvPr id="743" name="楕円 742">
          <a:extLst>
            <a:ext uri="{FF2B5EF4-FFF2-40B4-BE49-F238E27FC236}">
              <a16:creationId xmlns:a16="http://schemas.microsoft.com/office/drawing/2014/main" id="{88B3977C-FDDF-411C-A4E9-B0589036AC9F}"/>
            </a:ext>
          </a:extLst>
        </xdr:cNvPr>
        <xdr:cNvSpPr/>
      </xdr:nvSpPr>
      <xdr:spPr>
        <a:xfrm>
          <a:off x="20383500" y="1825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122377</xdr:rowOff>
    </xdr:from>
    <xdr:to>
      <xdr:col>111</xdr:col>
      <xdr:colOff>177800</xdr:colOff>
      <xdr:row>106</xdr:row>
      <xdr:rowOff>130150</xdr:rowOff>
    </xdr:to>
    <xdr:cxnSp macro="">
      <xdr:nvCxnSpPr>
        <xdr:cNvPr id="744" name="直線コネクタ 743">
          <a:extLst>
            <a:ext uri="{FF2B5EF4-FFF2-40B4-BE49-F238E27FC236}">
              <a16:creationId xmlns:a16="http://schemas.microsoft.com/office/drawing/2014/main" id="{78163639-2798-44AC-8A55-678F1D7B3A9B}"/>
            </a:ext>
          </a:extLst>
        </xdr:cNvPr>
        <xdr:cNvCxnSpPr/>
      </xdr:nvCxnSpPr>
      <xdr:spPr>
        <a:xfrm flipV="1">
          <a:off x="20434300" y="18296077"/>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84837</xdr:rowOff>
    </xdr:from>
    <xdr:to>
      <xdr:col>102</xdr:col>
      <xdr:colOff>165100</xdr:colOff>
      <xdr:row>107</xdr:row>
      <xdr:rowOff>14987</xdr:rowOff>
    </xdr:to>
    <xdr:sp macro="" textlink="">
      <xdr:nvSpPr>
        <xdr:cNvPr id="745" name="楕円 744">
          <a:extLst>
            <a:ext uri="{FF2B5EF4-FFF2-40B4-BE49-F238E27FC236}">
              <a16:creationId xmlns:a16="http://schemas.microsoft.com/office/drawing/2014/main" id="{8431835B-A92E-4C6A-BB72-BEBA234D1779}"/>
            </a:ext>
          </a:extLst>
        </xdr:cNvPr>
        <xdr:cNvSpPr/>
      </xdr:nvSpPr>
      <xdr:spPr>
        <a:xfrm>
          <a:off x="194945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130150</xdr:rowOff>
    </xdr:from>
    <xdr:to>
      <xdr:col>107</xdr:col>
      <xdr:colOff>50800</xdr:colOff>
      <xdr:row>106</xdr:row>
      <xdr:rowOff>135637</xdr:rowOff>
    </xdr:to>
    <xdr:cxnSp macro="">
      <xdr:nvCxnSpPr>
        <xdr:cNvPr id="746" name="直線コネクタ 745">
          <a:extLst>
            <a:ext uri="{FF2B5EF4-FFF2-40B4-BE49-F238E27FC236}">
              <a16:creationId xmlns:a16="http://schemas.microsoft.com/office/drawing/2014/main" id="{812FB47F-9EDD-452A-A5B1-49E3A06F20D5}"/>
            </a:ext>
          </a:extLst>
        </xdr:cNvPr>
        <xdr:cNvCxnSpPr/>
      </xdr:nvCxnSpPr>
      <xdr:spPr>
        <a:xfrm flipV="1">
          <a:off x="19545300" y="18303850"/>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89408</xdr:rowOff>
    </xdr:from>
    <xdr:to>
      <xdr:col>98</xdr:col>
      <xdr:colOff>38100</xdr:colOff>
      <xdr:row>107</xdr:row>
      <xdr:rowOff>19558</xdr:rowOff>
    </xdr:to>
    <xdr:sp macro="" textlink="">
      <xdr:nvSpPr>
        <xdr:cNvPr id="747" name="楕円 746">
          <a:extLst>
            <a:ext uri="{FF2B5EF4-FFF2-40B4-BE49-F238E27FC236}">
              <a16:creationId xmlns:a16="http://schemas.microsoft.com/office/drawing/2014/main" id="{8856781E-129C-4B69-97F5-923C93B1D402}"/>
            </a:ext>
          </a:extLst>
        </xdr:cNvPr>
        <xdr:cNvSpPr/>
      </xdr:nvSpPr>
      <xdr:spPr>
        <a:xfrm>
          <a:off x="18605500" y="1826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135637</xdr:rowOff>
    </xdr:from>
    <xdr:to>
      <xdr:col>102</xdr:col>
      <xdr:colOff>114300</xdr:colOff>
      <xdr:row>106</xdr:row>
      <xdr:rowOff>140208</xdr:rowOff>
    </xdr:to>
    <xdr:cxnSp macro="">
      <xdr:nvCxnSpPr>
        <xdr:cNvPr id="748" name="直線コネクタ 747">
          <a:extLst>
            <a:ext uri="{FF2B5EF4-FFF2-40B4-BE49-F238E27FC236}">
              <a16:creationId xmlns:a16="http://schemas.microsoft.com/office/drawing/2014/main" id="{9BB5B463-654F-4165-B6B4-F844C5EA91CB}"/>
            </a:ext>
          </a:extLst>
        </xdr:cNvPr>
        <xdr:cNvCxnSpPr/>
      </xdr:nvCxnSpPr>
      <xdr:spPr>
        <a:xfrm flipV="1">
          <a:off x="18656300" y="183093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112641</xdr:rowOff>
    </xdr:from>
    <xdr:ext cx="469744" cy="259045"/>
    <xdr:sp macro="" textlink="">
      <xdr:nvSpPr>
        <xdr:cNvPr id="749" name="n_1aveValue【公民館】&#10;一人当たり面積">
          <a:extLst>
            <a:ext uri="{FF2B5EF4-FFF2-40B4-BE49-F238E27FC236}">
              <a16:creationId xmlns:a16="http://schemas.microsoft.com/office/drawing/2014/main" id="{94A9DBEB-CCE5-4E85-A7CD-23FB184A43F7}"/>
            </a:ext>
          </a:extLst>
        </xdr:cNvPr>
        <xdr:cNvSpPr txBox="1"/>
      </xdr:nvSpPr>
      <xdr:spPr>
        <a:xfrm>
          <a:off x="21075727" y="1845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116755</xdr:rowOff>
    </xdr:from>
    <xdr:ext cx="469744" cy="259045"/>
    <xdr:sp macro="" textlink="">
      <xdr:nvSpPr>
        <xdr:cNvPr id="750" name="n_2aveValue【公民館】&#10;一人当たり面積">
          <a:extLst>
            <a:ext uri="{FF2B5EF4-FFF2-40B4-BE49-F238E27FC236}">
              <a16:creationId xmlns:a16="http://schemas.microsoft.com/office/drawing/2014/main" id="{F91F0E8F-49D7-4516-8D98-001B14EE4C39}"/>
            </a:ext>
          </a:extLst>
        </xdr:cNvPr>
        <xdr:cNvSpPr txBox="1"/>
      </xdr:nvSpPr>
      <xdr:spPr>
        <a:xfrm>
          <a:off x="20199427" y="1846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751" name="n_3aveValue【公民館】&#10;一人当たり面積">
          <a:extLst>
            <a:ext uri="{FF2B5EF4-FFF2-40B4-BE49-F238E27FC236}">
              <a16:creationId xmlns:a16="http://schemas.microsoft.com/office/drawing/2014/main" id="{3D4E476E-CFF1-40A1-86C0-065B6BDBB508}"/>
            </a:ext>
          </a:extLst>
        </xdr:cNvPr>
        <xdr:cNvSpPr txBox="1"/>
      </xdr:nvSpPr>
      <xdr:spPr>
        <a:xfrm>
          <a:off x="19310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112183</xdr:rowOff>
    </xdr:from>
    <xdr:ext cx="469744" cy="259045"/>
    <xdr:sp macro="" textlink="">
      <xdr:nvSpPr>
        <xdr:cNvPr id="752" name="n_4aveValue【公民館】&#10;一人当たり面積">
          <a:extLst>
            <a:ext uri="{FF2B5EF4-FFF2-40B4-BE49-F238E27FC236}">
              <a16:creationId xmlns:a16="http://schemas.microsoft.com/office/drawing/2014/main" id="{DE42DCFA-996E-4D63-8D78-05511C1900A5}"/>
            </a:ext>
          </a:extLst>
        </xdr:cNvPr>
        <xdr:cNvSpPr txBox="1"/>
      </xdr:nvSpPr>
      <xdr:spPr>
        <a:xfrm>
          <a:off x="18421427" y="1845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18254</xdr:rowOff>
    </xdr:from>
    <xdr:ext cx="469744" cy="259045"/>
    <xdr:sp macro="" textlink="">
      <xdr:nvSpPr>
        <xdr:cNvPr id="753" name="n_1mainValue【公民館】&#10;一人当たり面積">
          <a:extLst>
            <a:ext uri="{FF2B5EF4-FFF2-40B4-BE49-F238E27FC236}">
              <a16:creationId xmlns:a16="http://schemas.microsoft.com/office/drawing/2014/main" id="{F35DDE0A-7551-479F-9111-375CF7FE05A1}"/>
            </a:ext>
          </a:extLst>
        </xdr:cNvPr>
        <xdr:cNvSpPr txBox="1"/>
      </xdr:nvSpPr>
      <xdr:spPr>
        <a:xfrm>
          <a:off x="21075727" y="1802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26027</xdr:rowOff>
    </xdr:from>
    <xdr:ext cx="469744" cy="259045"/>
    <xdr:sp macro="" textlink="">
      <xdr:nvSpPr>
        <xdr:cNvPr id="754" name="n_2mainValue【公民館】&#10;一人当たり面積">
          <a:extLst>
            <a:ext uri="{FF2B5EF4-FFF2-40B4-BE49-F238E27FC236}">
              <a16:creationId xmlns:a16="http://schemas.microsoft.com/office/drawing/2014/main" id="{3E412DAE-E762-4FDB-B38D-26927970F661}"/>
            </a:ext>
          </a:extLst>
        </xdr:cNvPr>
        <xdr:cNvSpPr txBox="1"/>
      </xdr:nvSpPr>
      <xdr:spPr>
        <a:xfrm>
          <a:off x="20199427" y="1802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31514</xdr:rowOff>
    </xdr:from>
    <xdr:ext cx="469744" cy="259045"/>
    <xdr:sp macro="" textlink="">
      <xdr:nvSpPr>
        <xdr:cNvPr id="755" name="n_3mainValue【公民館】&#10;一人当たり面積">
          <a:extLst>
            <a:ext uri="{FF2B5EF4-FFF2-40B4-BE49-F238E27FC236}">
              <a16:creationId xmlns:a16="http://schemas.microsoft.com/office/drawing/2014/main" id="{AA6A5495-52FF-4755-944A-331932BE1A8C}"/>
            </a:ext>
          </a:extLst>
        </xdr:cNvPr>
        <xdr:cNvSpPr txBox="1"/>
      </xdr:nvSpPr>
      <xdr:spPr>
        <a:xfrm>
          <a:off x="19310427" y="1803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36085</xdr:rowOff>
    </xdr:from>
    <xdr:ext cx="469744" cy="259045"/>
    <xdr:sp macro="" textlink="">
      <xdr:nvSpPr>
        <xdr:cNvPr id="756" name="n_4mainValue【公民館】&#10;一人当たり面積">
          <a:extLst>
            <a:ext uri="{FF2B5EF4-FFF2-40B4-BE49-F238E27FC236}">
              <a16:creationId xmlns:a16="http://schemas.microsoft.com/office/drawing/2014/main" id="{EFC91D6C-EAA9-4654-8DEF-87E15D1C7F96}"/>
            </a:ext>
          </a:extLst>
        </xdr:cNvPr>
        <xdr:cNvSpPr txBox="1"/>
      </xdr:nvSpPr>
      <xdr:spPr>
        <a:xfrm>
          <a:off x="18421427" y="1803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E9937794-DB2F-44D4-8607-ABD2962F5E6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F240D662-822F-46FE-9280-8E82D0DA0A5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766547A6-C5DD-482A-90A6-FBC71A58CD4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特に高くなっているのは公営住宅である。公営住宅については、公営住宅棟長寿命化計画に基づき引き続き修繕や建替えを進めていくこととしている。一方、これまで高い水準となっていた保育所は施設統廃合に伴い新園の建設及び旧施設の用途廃止により減少。また、学校施設については中学校建替えによる旧施設の取壊しの実施により大幅に減少している。今後も計画に沿った施設の改修等維持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14E7BE6-3652-4C0F-A2AB-0EE83D7F5F5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BF3B71B-762F-421C-B69E-032BB47B29F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CD1C60E-2E51-42BE-A292-9D7128EDD1F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65DF902-BA82-4FCD-A7D7-A8FE6619EF2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53EBE7E-CC6E-4969-A6F1-4011F7D40E5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28ADC64-6F8E-4856-B2D1-DFE7307C7BA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F9D25FA-C0DD-4AC8-AFE5-70313FB8508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ADE6A37-E81E-4BA6-9204-EE68169D861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A0E238C-8D95-4924-ADB4-816996716B3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9FB8BBE-2022-4523-BADF-4968F8F28AE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9,108
9,008
241.88
9,129,674
8,964,765
55,330
5,081,404
12,573,618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BB58149-51D7-4485-8F5F-55449ECD0E0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31AEC54-E90A-4898-8026-C4896D389EB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28EF715-F4BF-4D85-9F1B-8943C63313F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6C9E58B-4FF4-491E-95CF-3068731BE6A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EBE56CF-D58F-4BB6-BA89-4174799015A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C817002-F11D-4403-8418-B21E5547F3A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F11DB2D-1D66-43D6-8891-20122C84107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EF5ABB7-1900-440A-870F-63BD3B3B87A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04007AD-E95E-49A5-B18F-03FF9BBE7DB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46B51C2-53A3-40A9-9B7F-581D584323D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926C6FA-96C4-4C35-A8AD-3D06297D4AE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80E90DC-42A3-4D7D-9A92-799FF4B51B9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91F5C52-0C89-4154-8775-24FB64958EB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163F6B5-F264-47D4-B731-A143BE45D86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D335CED-D03C-4254-97D5-0CF98E73B51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4B22F92-EA36-440A-939B-53DB1A32842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B2747E9-B989-4C2B-A863-54DC413C019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DEA267B-4CAC-4C23-97BC-CF5B40A33C3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E9E4F77-C24E-4404-8FB9-B00549E5589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E778D62-F09F-43D7-A6C7-D9FC36DFCDF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7B253E0-7820-48B0-9A84-8046310782A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9DC4B3B-FBFA-445D-A058-02563A709F1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6F2ECBE-AABC-40FC-B13B-1BA74A1C81C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58F42D9-4A92-488D-A7E4-4594A8F87F1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38A6BCD-7319-44A9-A7EF-233B56E5FBB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08D4079-3D93-48CE-9A52-2A5C7D7CFF4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51F4C76-B1A5-45B6-8978-6852298F6BA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424568A-AE0A-4B85-BCFF-442FE33F883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D333E44-FA71-4A1D-9CDF-9789E9A051E6}"/>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4021CD70-E312-468A-85EA-A895E04D45E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1A609921-25D2-4284-A299-50F1EA828F2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503B770B-AFE3-4587-81C0-66F589ED29A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558A038A-CB84-4D4D-89F0-34BE94C4CF5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5293945D-2938-4152-8CEF-102C8A1D64C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958CC0A-A19C-4F0C-A855-BA428DCE193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A2F2DFC3-3007-4537-8B0C-AFE5EABAE5A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8BE7EB63-6D62-4EE8-8AE5-36C9BC49C1A4}"/>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A2BD9ACB-6E2C-4D69-B072-1F825C79923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4056E59A-A665-475F-9D58-B3DADA41F81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3268568-DC76-4B63-884E-8118B0036DC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6C66452E-FA22-4A93-A7FF-F25B50D78F9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ACF9835-9355-4C4D-86FC-F62016814B3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FB0A793-E126-4028-8EDC-DC3F0FD88E4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545330C9-704E-420D-94AE-12250909FA1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D2DD7C2-22CE-47A0-8301-9C786B9BA2A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2F60B9B7-90FF-4C26-B1A5-4522A4970AE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6D7CFAC8-B553-4EEA-A1CC-E1683D5D2BF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3A11F677-9246-4086-9597-D13A89DA1F6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6AA85743-2052-419B-8AA0-CC0F21BCED3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9C2C20C2-1CFA-4E04-9630-5C1E23BFEEF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1F3F1A68-F2C1-40E4-96DF-11BCDAA1910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BECF34A8-32EA-43DA-AA9B-0373739BFA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5CA29E8B-F84C-4888-928C-88089799337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51C0F0FA-C30C-42B5-AB56-C9F69BC137B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A0B52255-A280-43C3-9A6A-D1E9411D656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6DD205DF-7A2D-4214-923E-7AB8EBB0065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900768F6-B726-4C0D-8D96-8DF74AD50FF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F432046D-BC24-43A4-AA70-CFE275F482E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17FF1DF7-E368-4FE6-8C78-9C0463EA66D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BA866294-A52A-4586-9EB6-8452DA0A353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D9B2DD63-4A7C-43A9-9738-47429F56EA3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43D35D4F-BE57-41F9-B077-A59BA8796C4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65B433E4-9015-4E80-907D-95C5027CE885}"/>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D969735E-FCB7-45C4-81A2-48447D81F165}"/>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28D20A7B-E793-488E-A11D-4F43CF81A5F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A0856963-EE5C-48E2-952C-5EB05D769E1D}"/>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4B58ABBC-24A6-4291-A348-3133A394B971}"/>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9305C2F9-A2FB-40AA-8C7C-1F09267C8D6E}"/>
            </a:ext>
          </a:extLst>
        </xdr:cNvPr>
        <xdr:cNvSpPr txBox="1"/>
      </xdr:nvSpPr>
      <xdr:spPr>
        <a:xfrm>
          <a:off x="4673600" y="10547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22E43E18-E655-4902-82A4-6CFBC6460130}"/>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2520044E-3310-4F94-B10F-3EEC853CCA39}"/>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E4079B23-E6A6-4A60-B59B-82069A6BBAD4}"/>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729508DC-EFF0-4948-9FED-2703E05BEF75}"/>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77350B65-8D7E-44FE-B63F-10D10A498651}"/>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A5F3AFD-750B-44A7-A6F1-522FA90E7E4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8054773C-2C04-4C6E-B1FA-AD914978EDB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8A4A5871-A9EA-4D62-8D04-F590D9769E1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32D7D924-670E-482B-A409-0B1075F5718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92F47C0C-6ABD-4B85-BB1A-6D5E9FCC786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96157</xdr:rowOff>
    </xdr:from>
    <xdr:to>
      <xdr:col>24</xdr:col>
      <xdr:colOff>114300</xdr:colOff>
      <xdr:row>62</xdr:row>
      <xdr:rowOff>26307</xdr:rowOff>
    </xdr:to>
    <xdr:sp macro="" textlink="">
      <xdr:nvSpPr>
        <xdr:cNvPr id="90" name="楕円 89">
          <a:extLst>
            <a:ext uri="{FF2B5EF4-FFF2-40B4-BE49-F238E27FC236}">
              <a16:creationId xmlns:a16="http://schemas.microsoft.com/office/drawing/2014/main" id="{ED340585-212B-433A-9037-85CA61AFA5D5}"/>
            </a:ext>
          </a:extLst>
        </xdr:cNvPr>
        <xdr:cNvSpPr/>
      </xdr:nvSpPr>
      <xdr:spPr>
        <a:xfrm>
          <a:off x="45847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119034</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7CFEBC69-552F-4681-8CAC-0BE24B2E102F}"/>
            </a:ext>
          </a:extLst>
        </xdr:cNvPr>
        <xdr:cNvSpPr txBox="1"/>
      </xdr:nvSpPr>
      <xdr:spPr>
        <a:xfrm>
          <a:off x="4673600" y="10406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52070</xdr:rowOff>
    </xdr:from>
    <xdr:to>
      <xdr:col>20</xdr:col>
      <xdr:colOff>38100</xdr:colOff>
      <xdr:row>61</xdr:row>
      <xdr:rowOff>153670</xdr:rowOff>
    </xdr:to>
    <xdr:sp macro="" textlink="">
      <xdr:nvSpPr>
        <xdr:cNvPr id="92" name="楕円 91">
          <a:extLst>
            <a:ext uri="{FF2B5EF4-FFF2-40B4-BE49-F238E27FC236}">
              <a16:creationId xmlns:a16="http://schemas.microsoft.com/office/drawing/2014/main" id="{2457570A-8FF3-40E1-8FE0-0A7892F7A3B9}"/>
            </a:ext>
          </a:extLst>
        </xdr:cNvPr>
        <xdr:cNvSpPr/>
      </xdr:nvSpPr>
      <xdr:spPr>
        <a:xfrm>
          <a:off x="3746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102870</xdr:rowOff>
    </xdr:from>
    <xdr:to>
      <xdr:col>24</xdr:col>
      <xdr:colOff>63500</xdr:colOff>
      <xdr:row>61</xdr:row>
      <xdr:rowOff>146957</xdr:rowOff>
    </xdr:to>
    <xdr:cxnSp macro="">
      <xdr:nvCxnSpPr>
        <xdr:cNvPr id="93" name="直線コネクタ 92">
          <a:extLst>
            <a:ext uri="{FF2B5EF4-FFF2-40B4-BE49-F238E27FC236}">
              <a16:creationId xmlns:a16="http://schemas.microsoft.com/office/drawing/2014/main" id="{AC16F8B1-E8FA-4C86-B5D1-FDD6841D852B}"/>
            </a:ext>
          </a:extLst>
        </xdr:cNvPr>
        <xdr:cNvCxnSpPr/>
      </xdr:nvCxnSpPr>
      <xdr:spPr>
        <a:xfrm>
          <a:off x="3797300" y="10561320"/>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14515</xdr:rowOff>
    </xdr:from>
    <xdr:to>
      <xdr:col>15</xdr:col>
      <xdr:colOff>101600</xdr:colOff>
      <xdr:row>61</xdr:row>
      <xdr:rowOff>116115</xdr:rowOff>
    </xdr:to>
    <xdr:sp macro="" textlink="">
      <xdr:nvSpPr>
        <xdr:cNvPr id="94" name="楕円 93">
          <a:extLst>
            <a:ext uri="{FF2B5EF4-FFF2-40B4-BE49-F238E27FC236}">
              <a16:creationId xmlns:a16="http://schemas.microsoft.com/office/drawing/2014/main" id="{B153057B-AE79-4ABE-BEA2-24F9BB192D5C}"/>
            </a:ext>
          </a:extLst>
        </xdr:cNvPr>
        <xdr:cNvSpPr/>
      </xdr:nvSpPr>
      <xdr:spPr>
        <a:xfrm>
          <a:off x="2857500" y="104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65315</xdr:rowOff>
    </xdr:from>
    <xdr:to>
      <xdr:col>19</xdr:col>
      <xdr:colOff>177800</xdr:colOff>
      <xdr:row>61</xdr:row>
      <xdr:rowOff>102870</xdr:rowOff>
    </xdr:to>
    <xdr:cxnSp macro="">
      <xdr:nvCxnSpPr>
        <xdr:cNvPr id="95" name="直線コネクタ 94">
          <a:extLst>
            <a:ext uri="{FF2B5EF4-FFF2-40B4-BE49-F238E27FC236}">
              <a16:creationId xmlns:a16="http://schemas.microsoft.com/office/drawing/2014/main" id="{93B57584-19DE-4AF6-8986-28033F392687}"/>
            </a:ext>
          </a:extLst>
        </xdr:cNvPr>
        <xdr:cNvCxnSpPr/>
      </xdr:nvCxnSpPr>
      <xdr:spPr>
        <a:xfrm>
          <a:off x="2908300" y="10523765"/>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145143</xdr:rowOff>
    </xdr:from>
    <xdr:to>
      <xdr:col>10</xdr:col>
      <xdr:colOff>165100</xdr:colOff>
      <xdr:row>61</xdr:row>
      <xdr:rowOff>75293</xdr:rowOff>
    </xdr:to>
    <xdr:sp macro="" textlink="">
      <xdr:nvSpPr>
        <xdr:cNvPr id="96" name="楕円 95">
          <a:extLst>
            <a:ext uri="{FF2B5EF4-FFF2-40B4-BE49-F238E27FC236}">
              <a16:creationId xmlns:a16="http://schemas.microsoft.com/office/drawing/2014/main" id="{CCF94042-91BA-4D1B-9A6D-7F24481D1F66}"/>
            </a:ext>
          </a:extLst>
        </xdr:cNvPr>
        <xdr:cNvSpPr/>
      </xdr:nvSpPr>
      <xdr:spPr>
        <a:xfrm>
          <a:off x="1968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24493</xdr:rowOff>
    </xdr:from>
    <xdr:to>
      <xdr:col>15</xdr:col>
      <xdr:colOff>50800</xdr:colOff>
      <xdr:row>61</xdr:row>
      <xdr:rowOff>65315</xdr:rowOff>
    </xdr:to>
    <xdr:cxnSp macro="">
      <xdr:nvCxnSpPr>
        <xdr:cNvPr id="97" name="直線コネクタ 96">
          <a:extLst>
            <a:ext uri="{FF2B5EF4-FFF2-40B4-BE49-F238E27FC236}">
              <a16:creationId xmlns:a16="http://schemas.microsoft.com/office/drawing/2014/main" id="{6F3CED3E-921D-4FF6-A9A7-E59345AC3A89}"/>
            </a:ext>
          </a:extLst>
        </xdr:cNvPr>
        <xdr:cNvCxnSpPr/>
      </xdr:nvCxnSpPr>
      <xdr:spPr>
        <a:xfrm>
          <a:off x="2019300" y="10482943"/>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101056</xdr:rowOff>
    </xdr:from>
    <xdr:to>
      <xdr:col>6</xdr:col>
      <xdr:colOff>38100</xdr:colOff>
      <xdr:row>61</xdr:row>
      <xdr:rowOff>31206</xdr:rowOff>
    </xdr:to>
    <xdr:sp macro="" textlink="">
      <xdr:nvSpPr>
        <xdr:cNvPr id="98" name="楕円 97">
          <a:extLst>
            <a:ext uri="{FF2B5EF4-FFF2-40B4-BE49-F238E27FC236}">
              <a16:creationId xmlns:a16="http://schemas.microsoft.com/office/drawing/2014/main" id="{B5083738-9DAD-400C-AFBC-AC4D62134188}"/>
            </a:ext>
          </a:extLst>
        </xdr:cNvPr>
        <xdr:cNvSpPr/>
      </xdr:nvSpPr>
      <xdr:spPr>
        <a:xfrm>
          <a:off x="10795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151856</xdr:rowOff>
    </xdr:from>
    <xdr:to>
      <xdr:col>10</xdr:col>
      <xdr:colOff>114300</xdr:colOff>
      <xdr:row>61</xdr:row>
      <xdr:rowOff>24493</xdr:rowOff>
    </xdr:to>
    <xdr:cxnSp macro="">
      <xdr:nvCxnSpPr>
        <xdr:cNvPr id="99" name="直線コネクタ 98">
          <a:extLst>
            <a:ext uri="{FF2B5EF4-FFF2-40B4-BE49-F238E27FC236}">
              <a16:creationId xmlns:a16="http://schemas.microsoft.com/office/drawing/2014/main" id="{6048EFA5-6E32-4BE0-9295-4C2F6D2E14F9}"/>
            </a:ext>
          </a:extLst>
        </xdr:cNvPr>
        <xdr:cNvCxnSpPr/>
      </xdr:nvCxnSpPr>
      <xdr:spPr>
        <a:xfrm>
          <a:off x="1130300" y="1043885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100" name="n_1aveValue【体育館・プール】&#10;有形固定資産減価償却率">
          <a:extLst>
            <a:ext uri="{FF2B5EF4-FFF2-40B4-BE49-F238E27FC236}">
              <a16:creationId xmlns:a16="http://schemas.microsoft.com/office/drawing/2014/main" id="{FF554CB4-88F7-41A6-885F-19EE0F6923B5}"/>
            </a:ext>
          </a:extLst>
        </xdr:cNvPr>
        <xdr:cNvSpPr txBox="1"/>
      </xdr:nvSpPr>
      <xdr:spPr>
        <a:xfrm>
          <a:off x="358204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101" name="n_2aveValue【体育館・プール】&#10;有形固定資産減価償却率">
          <a:extLst>
            <a:ext uri="{FF2B5EF4-FFF2-40B4-BE49-F238E27FC236}">
              <a16:creationId xmlns:a16="http://schemas.microsoft.com/office/drawing/2014/main" id="{3F29C4EA-00BB-45C1-A93E-DB190E8F3BCE}"/>
            </a:ext>
          </a:extLst>
        </xdr:cNvPr>
        <xdr:cNvSpPr txBox="1"/>
      </xdr:nvSpPr>
      <xdr:spPr>
        <a:xfrm>
          <a:off x="2705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102" name="n_3aveValue【体育館・プール】&#10;有形固定資産減価償却率">
          <a:extLst>
            <a:ext uri="{FF2B5EF4-FFF2-40B4-BE49-F238E27FC236}">
              <a16:creationId xmlns:a16="http://schemas.microsoft.com/office/drawing/2014/main" id="{B63C8980-408E-4469-A49C-BE9F3C0DA520}"/>
            </a:ext>
          </a:extLst>
        </xdr:cNvPr>
        <xdr:cNvSpPr txBox="1"/>
      </xdr:nvSpPr>
      <xdr:spPr>
        <a:xfrm>
          <a:off x="1816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103" name="n_4aveValue【体育館・プール】&#10;有形固定資産減価償却率">
          <a:extLst>
            <a:ext uri="{FF2B5EF4-FFF2-40B4-BE49-F238E27FC236}">
              <a16:creationId xmlns:a16="http://schemas.microsoft.com/office/drawing/2014/main" id="{89C822E0-64E6-499E-8F85-B9AA013DF9C9}"/>
            </a:ext>
          </a:extLst>
        </xdr:cNvPr>
        <xdr:cNvSpPr txBox="1"/>
      </xdr:nvSpPr>
      <xdr:spPr>
        <a:xfrm>
          <a:off x="927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170197</xdr:rowOff>
    </xdr:from>
    <xdr:ext cx="405111" cy="259045"/>
    <xdr:sp macro="" textlink="">
      <xdr:nvSpPr>
        <xdr:cNvPr id="104" name="n_1mainValue【体育館・プール】&#10;有形固定資産減価償却率">
          <a:extLst>
            <a:ext uri="{FF2B5EF4-FFF2-40B4-BE49-F238E27FC236}">
              <a16:creationId xmlns:a16="http://schemas.microsoft.com/office/drawing/2014/main" id="{0826D446-C7A5-4A6A-A583-D0443E543606}"/>
            </a:ext>
          </a:extLst>
        </xdr:cNvPr>
        <xdr:cNvSpPr txBox="1"/>
      </xdr:nvSpPr>
      <xdr:spPr>
        <a:xfrm>
          <a:off x="3582044" y="1028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132642</xdr:rowOff>
    </xdr:from>
    <xdr:ext cx="405111" cy="259045"/>
    <xdr:sp macro="" textlink="">
      <xdr:nvSpPr>
        <xdr:cNvPr id="105" name="n_2mainValue【体育館・プール】&#10;有形固定資産減価償却率">
          <a:extLst>
            <a:ext uri="{FF2B5EF4-FFF2-40B4-BE49-F238E27FC236}">
              <a16:creationId xmlns:a16="http://schemas.microsoft.com/office/drawing/2014/main" id="{1FE26F0F-FF98-420C-A8F6-80E75C9A1958}"/>
            </a:ext>
          </a:extLst>
        </xdr:cNvPr>
        <xdr:cNvSpPr txBox="1"/>
      </xdr:nvSpPr>
      <xdr:spPr>
        <a:xfrm>
          <a:off x="2705744" y="10248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91820</xdr:rowOff>
    </xdr:from>
    <xdr:ext cx="405111" cy="259045"/>
    <xdr:sp macro="" textlink="">
      <xdr:nvSpPr>
        <xdr:cNvPr id="106" name="n_3mainValue【体育館・プール】&#10;有形固定資産減価償却率">
          <a:extLst>
            <a:ext uri="{FF2B5EF4-FFF2-40B4-BE49-F238E27FC236}">
              <a16:creationId xmlns:a16="http://schemas.microsoft.com/office/drawing/2014/main" id="{45EB3197-04B8-4B53-A67D-C637DA639955}"/>
            </a:ext>
          </a:extLst>
        </xdr:cNvPr>
        <xdr:cNvSpPr txBox="1"/>
      </xdr:nvSpPr>
      <xdr:spPr>
        <a:xfrm>
          <a:off x="1816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47733</xdr:rowOff>
    </xdr:from>
    <xdr:ext cx="405111" cy="259045"/>
    <xdr:sp macro="" textlink="">
      <xdr:nvSpPr>
        <xdr:cNvPr id="107" name="n_4mainValue【体育館・プール】&#10;有形固定資産減価償却率">
          <a:extLst>
            <a:ext uri="{FF2B5EF4-FFF2-40B4-BE49-F238E27FC236}">
              <a16:creationId xmlns:a16="http://schemas.microsoft.com/office/drawing/2014/main" id="{64B9CF6C-E9E7-490F-8A60-8AB2645F0E6F}"/>
            </a:ext>
          </a:extLst>
        </xdr:cNvPr>
        <xdr:cNvSpPr txBox="1"/>
      </xdr:nvSpPr>
      <xdr:spPr>
        <a:xfrm>
          <a:off x="927744" y="1016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2E8FC817-05D3-43A4-AC0C-043621DFC4D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C8D8B864-0AAE-471C-B8A1-2DE213A8103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9B92DD61-1F8B-4EFD-A85A-78CBDF672D4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643C1B44-6C12-475B-8E1C-6D4D6C339FA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024D45B7-5BA4-4D25-9B4B-57491F0529B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E4170A9E-570E-4A24-A7D2-0D135E7C52F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CE48A860-7DEE-4688-B83E-4C40EA97C59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086494D6-96C7-4FDB-B8C7-261CB55C884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5EEF1C35-F16E-490B-B7AE-E92A6DEDA2C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5BF4A353-28E4-4546-AA4C-0F8FA22A6B9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6318E3C4-9B00-4632-AF67-BE61705E5CF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BD2FC942-1991-40E8-B24A-12B5D5D70DC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87A22B07-4E64-4332-B266-85EA2A45E2B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EBEBF4B0-7DF1-4700-9E5F-FD4A59C67D8D}"/>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9222F0D0-B5A3-4713-A3C0-B952C245800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4AC45197-C211-43E0-BB6B-AB6F1E9649A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E0336E88-24EB-4F60-BF3C-7774464D86C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0B35AA6A-3789-4E94-92A4-B3967AB66557}"/>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071D3E3C-060E-422E-BCC0-A99A06CBF28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16D1CAC4-8027-4C5B-B2B2-E4E7E52D86C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15BD036D-F11E-4912-B2A3-34B45148275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C1232124-9D79-4CB7-9ED0-D53DD7484EE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69803276-0CD8-42C5-A8BC-6BDA37781A0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7C0B60AB-9665-4ADF-A8D4-8CC8DB59CDF8}"/>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96C3225A-74BC-487E-9583-7629F49568ED}"/>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78B797A0-22F8-4AC1-B076-DFF0B422D85F}"/>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49BB28B6-D5ED-4BF5-97A0-99C3EC81B8D6}"/>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64A013E7-F1A4-434E-A11E-422515A294A6}"/>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119651</xdr:rowOff>
    </xdr:from>
    <xdr:ext cx="469744" cy="259045"/>
    <xdr:sp macro="" textlink="">
      <xdr:nvSpPr>
        <xdr:cNvPr id="136" name="【体育館・プール】&#10;一人当たり面積平均値テキスト">
          <a:extLst>
            <a:ext uri="{FF2B5EF4-FFF2-40B4-BE49-F238E27FC236}">
              <a16:creationId xmlns:a16="http://schemas.microsoft.com/office/drawing/2014/main" id="{596C78E2-07E8-4AAE-9B80-67C39A8E9636}"/>
            </a:ext>
          </a:extLst>
        </xdr:cNvPr>
        <xdr:cNvSpPr txBox="1"/>
      </xdr:nvSpPr>
      <xdr:spPr>
        <a:xfrm>
          <a:off x="10515600" y="10749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E10BF58D-E930-4C9B-B7B9-0A453A41C1A3}"/>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2644C5DF-EF22-4CE9-985B-4B82CA186B4C}"/>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7196864E-D536-436A-968A-B7DB16830185}"/>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CB1DE53E-736D-4B84-9B2F-585C69B524A0}"/>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7919935B-FB2E-4E93-9E7D-A7FA128A29B8}"/>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A24FA1F-2473-48D0-8D91-CD7CB934C77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28136D1C-3967-4518-9067-BF14F95827C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32C57B7D-402C-4B26-9013-EE7FE12BB79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7D8A1025-B5FB-4180-AC9D-30378B65265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8B69A85D-CE3E-4887-9996-1AFE174CD68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151130</xdr:rowOff>
    </xdr:from>
    <xdr:to>
      <xdr:col>55</xdr:col>
      <xdr:colOff>50800</xdr:colOff>
      <xdr:row>62</xdr:row>
      <xdr:rowOff>81280</xdr:rowOff>
    </xdr:to>
    <xdr:sp macro="" textlink="">
      <xdr:nvSpPr>
        <xdr:cNvPr id="147" name="楕円 146">
          <a:extLst>
            <a:ext uri="{FF2B5EF4-FFF2-40B4-BE49-F238E27FC236}">
              <a16:creationId xmlns:a16="http://schemas.microsoft.com/office/drawing/2014/main" id="{A1D0F415-708C-4C60-A2B4-D485F626DE4B}"/>
            </a:ext>
          </a:extLst>
        </xdr:cNvPr>
        <xdr:cNvSpPr/>
      </xdr:nvSpPr>
      <xdr:spPr>
        <a:xfrm>
          <a:off x="104267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2557</xdr:rowOff>
    </xdr:from>
    <xdr:ext cx="469744" cy="259045"/>
    <xdr:sp macro="" textlink="">
      <xdr:nvSpPr>
        <xdr:cNvPr id="148" name="【体育館・プール】&#10;一人当たり面積該当値テキスト">
          <a:extLst>
            <a:ext uri="{FF2B5EF4-FFF2-40B4-BE49-F238E27FC236}">
              <a16:creationId xmlns:a16="http://schemas.microsoft.com/office/drawing/2014/main" id="{B9AEF39A-9F9F-4CF6-84D5-B9B661E004D6}"/>
            </a:ext>
          </a:extLst>
        </xdr:cNvPr>
        <xdr:cNvSpPr txBox="1"/>
      </xdr:nvSpPr>
      <xdr:spPr>
        <a:xfrm>
          <a:off x="10515600" y="104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159893</xdr:rowOff>
    </xdr:from>
    <xdr:to>
      <xdr:col>50</xdr:col>
      <xdr:colOff>165100</xdr:colOff>
      <xdr:row>62</xdr:row>
      <xdr:rowOff>90043</xdr:rowOff>
    </xdr:to>
    <xdr:sp macro="" textlink="">
      <xdr:nvSpPr>
        <xdr:cNvPr id="149" name="楕円 148">
          <a:extLst>
            <a:ext uri="{FF2B5EF4-FFF2-40B4-BE49-F238E27FC236}">
              <a16:creationId xmlns:a16="http://schemas.microsoft.com/office/drawing/2014/main" id="{475CD4E8-C840-41B8-A437-51834B332140}"/>
            </a:ext>
          </a:extLst>
        </xdr:cNvPr>
        <xdr:cNvSpPr/>
      </xdr:nvSpPr>
      <xdr:spPr>
        <a:xfrm>
          <a:off x="9588500" y="1061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30480</xdr:rowOff>
    </xdr:from>
    <xdr:to>
      <xdr:col>55</xdr:col>
      <xdr:colOff>0</xdr:colOff>
      <xdr:row>62</xdr:row>
      <xdr:rowOff>39243</xdr:rowOff>
    </xdr:to>
    <xdr:cxnSp macro="">
      <xdr:nvCxnSpPr>
        <xdr:cNvPr id="150" name="直線コネクタ 149">
          <a:extLst>
            <a:ext uri="{FF2B5EF4-FFF2-40B4-BE49-F238E27FC236}">
              <a16:creationId xmlns:a16="http://schemas.microsoft.com/office/drawing/2014/main" id="{ECCF79AD-5460-4CF9-9C48-8A58664813D2}"/>
            </a:ext>
          </a:extLst>
        </xdr:cNvPr>
        <xdr:cNvCxnSpPr/>
      </xdr:nvCxnSpPr>
      <xdr:spPr>
        <a:xfrm flipV="1">
          <a:off x="9639300" y="10660380"/>
          <a:ext cx="8382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169799</xdr:rowOff>
    </xdr:from>
    <xdr:to>
      <xdr:col>46</xdr:col>
      <xdr:colOff>38100</xdr:colOff>
      <xdr:row>62</xdr:row>
      <xdr:rowOff>99949</xdr:rowOff>
    </xdr:to>
    <xdr:sp macro="" textlink="">
      <xdr:nvSpPr>
        <xdr:cNvPr id="151" name="楕円 150">
          <a:extLst>
            <a:ext uri="{FF2B5EF4-FFF2-40B4-BE49-F238E27FC236}">
              <a16:creationId xmlns:a16="http://schemas.microsoft.com/office/drawing/2014/main" id="{C27BF83A-F426-41E1-9BC5-A5E8DB998A8D}"/>
            </a:ext>
          </a:extLst>
        </xdr:cNvPr>
        <xdr:cNvSpPr/>
      </xdr:nvSpPr>
      <xdr:spPr>
        <a:xfrm>
          <a:off x="8699500" y="1062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39243</xdr:rowOff>
    </xdr:from>
    <xdr:to>
      <xdr:col>50</xdr:col>
      <xdr:colOff>114300</xdr:colOff>
      <xdr:row>62</xdr:row>
      <xdr:rowOff>49149</xdr:rowOff>
    </xdr:to>
    <xdr:cxnSp macro="">
      <xdr:nvCxnSpPr>
        <xdr:cNvPr id="152" name="直線コネクタ 151">
          <a:extLst>
            <a:ext uri="{FF2B5EF4-FFF2-40B4-BE49-F238E27FC236}">
              <a16:creationId xmlns:a16="http://schemas.microsoft.com/office/drawing/2014/main" id="{EF871A65-C051-40C4-96C5-D79E4A21DC73}"/>
            </a:ext>
          </a:extLst>
        </xdr:cNvPr>
        <xdr:cNvCxnSpPr/>
      </xdr:nvCxnSpPr>
      <xdr:spPr>
        <a:xfrm flipV="1">
          <a:off x="8750300" y="10669143"/>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5207</xdr:rowOff>
    </xdr:from>
    <xdr:to>
      <xdr:col>41</xdr:col>
      <xdr:colOff>101600</xdr:colOff>
      <xdr:row>62</xdr:row>
      <xdr:rowOff>106807</xdr:rowOff>
    </xdr:to>
    <xdr:sp macro="" textlink="">
      <xdr:nvSpPr>
        <xdr:cNvPr id="153" name="楕円 152">
          <a:extLst>
            <a:ext uri="{FF2B5EF4-FFF2-40B4-BE49-F238E27FC236}">
              <a16:creationId xmlns:a16="http://schemas.microsoft.com/office/drawing/2014/main" id="{7C240549-7621-49E2-A311-76A1A40CCABB}"/>
            </a:ext>
          </a:extLst>
        </xdr:cNvPr>
        <xdr:cNvSpPr/>
      </xdr:nvSpPr>
      <xdr:spPr>
        <a:xfrm>
          <a:off x="7810500" y="1063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49149</xdr:rowOff>
    </xdr:from>
    <xdr:to>
      <xdr:col>45</xdr:col>
      <xdr:colOff>177800</xdr:colOff>
      <xdr:row>62</xdr:row>
      <xdr:rowOff>56007</xdr:rowOff>
    </xdr:to>
    <xdr:cxnSp macro="">
      <xdr:nvCxnSpPr>
        <xdr:cNvPr id="154" name="直線コネクタ 153">
          <a:extLst>
            <a:ext uri="{FF2B5EF4-FFF2-40B4-BE49-F238E27FC236}">
              <a16:creationId xmlns:a16="http://schemas.microsoft.com/office/drawing/2014/main" id="{126F633E-AF26-4B80-98EC-2A153C9EFA48}"/>
            </a:ext>
          </a:extLst>
        </xdr:cNvPr>
        <xdr:cNvCxnSpPr/>
      </xdr:nvCxnSpPr>
      <xdr:spPr>
        <a:xfrm flipV="1">
          <a:off x="7861300" y="10679049"/>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11303</xdr:rowOff>
    </xdr:from>
    <xdr:to>
      <xdr:col>36</xdr:col>
      <xdr:colOff>165100</xdr:colOff>
      <xdr:row>62</xdr:row>
      <xdr:rowOff>112903</xdr:rowOff>
    </xdr:to>
    <xdr:sp macro="" textlink="">
      <xdr:nvSpPr>
        <xdr:cNvPr id="155" name="楕円 154">
          <a:extLst>
            <a:ext uri="{FF2B5EF4-FFF2-40B4-BE49-F238E27FC236}">
              <a16:creationId xmlns:a16="http://schemas.microsoft.com/office/drawing/2014/main" id="{6AFD31F3-FB2A-466F-9F52-01FEB9F501C2}"/>
            </a:ext>
          </a:extLst>
        </xdr:cNvPr>
        <xdr:cNvSpPr/>
      </xdr:nvSpPr>
      <xdr:spPr>
        <a:xfrm>
          <a:off x="6921500" y="1064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56007</xdr:rowOff>
    </xdr:from>
    <xdr:to>
      <xdr:col>41</xdr:col>
      <xdr:colOff>50800</xdr:colOff>
      <xdr:row>62</xdr:row>
      <xdr:rowOff>62103</xdr:rowOff>
    </xdr:to>
    <xdr:cxnSp macro="">
      <xdr:nvCxnSpPr>
        <xdr:cNvPr id="156" name="直線コネクタ 155">
          <a:extLst>
            <a:ext uri="{FF2B5EF4-FFF2-40B4-BE49-F238E27FC236}">
              <a16:creationId xmlns:a16="http://schemas.microsoft.com/office/drawing/2014/main" id="{D3F93E05-CCD5-4D7E-9282-25ADDF88AC34}"/>
            </a:ext>
          </a:extLst>
        </xdr:cNvPr>
        <xdr:cNvCxnSpPr/>
      </xdr:nvCxnSpPr>
      <xdr:spPr>
        <a:xfrm flipV="1">
          <a:off x="6972300" y="10685907"/>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61358</xdr:rowOff>
    </xdr:from>
    <xdr:ext cx="469744" cy="259045"/>
    <xdr:sp macro="" textlink="">
      <xdr:nvSpPr>
        <xdr:cNvPr id="157" name="n_1aveValue【体育館・プール】&#10;一人当たり面積">
          <a:extLst>
            <a:ext uri="{FF2B5EF4-FFF2-40B4-BE49-F238E27FC236}">
              <a16:creationId xmlns:a16="http://schemas.microsoft.com/office/drawing/2014/main" id="{447903A2-E74E-4629-892C-FA354012B9F1}"/>
            </a:ext>
          </a:extLst>
        </xdr:cNvPr>
        <xdr:cNvSpPr txBox="1"/>
      </xdr:nvSpPr>
      <xdr:spPr>
        <a:xfrm>
          <a:off x="9391727" y="1086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64025</xdr:rowOff>
    </xdr:from>
    <xdr:ext cx="469744" cy="259045"/>
    <xdr:sp macro="" textlink="">
      <xdr:nvSpPr>
        <xdr:cNvPr id="158" name="n_2aveValue【体育館・プール】&#10;一人当たり面積">
          <a:extLst>
            <a:ext uri="{FF2B5EF4-FFF2-40B4-BE49-F238E27FC236}">
              <a16:creationId xmlns:a16="http://schemas.microsoft.com/office/drawing/2014/main" id="{9A25F218-9811-43FB-80D7-7BDB64553371}"/>
            </a:ext>
          </a:extLst>
        </xdr:cNvPr>
        <xdr:cNvSpPr txBox="1"/>
      </xdr:nvSpPr>
      <xdr:spPr>
        <a:xfrm>
          <a:off x="8515427" y="108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66311</xdr:rowOff>
    </xdr:from>
    <xdr:ext cx="469744" cy="259045"/>
    <xdr:sp macro="" textlink="">
      <xdr:nvSpPr>
        <xdr:cNvPr id="159" name="n_3aveValue【体育館・プール】&#10;一人当たり面積">
          <a:extLst>
            <a:ext uri="{FF2B5EF4-FFF2-40B4-BE49-F238E27FC236}">
              <a16:creationId xmlns:a16="http://schemas.microsoft.com/office/drawing/2014/main" id="{3C483FCB-DEE1-4D3F-8E9D-23A5B1328F4F}"/>
            </a:ext>
          </a:extLst>
        </xdr:cNvPr>
        <xdr:cNvSpPr txBox="1"/>
      </xdr:nvSpPr>
      <xdr:spPr>
        <a:xfrm>
          <a:off x="7626427" y="1086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80027</xdr:rowOff>
    </xdr:from>
    <xdr:ext cx="469744" cy="259045"/>
    <xdr:sp macro="" textlink="">
      <xdr:nvSpPr>
        <xdr:cNvPr id="160" name="n_4aveValue【体育館・プール】&#10;一人当たり面積">
          <a:extLst>
            <a:ext uri="{FF2B5EF4-FFF2-40B4-BE49-F238E27FC236}">
              <a16:creationId xmlns:a16="http://schemas.microsoft.com/office/drawing/2014/main" id="{2E386F8C-70BA-43EA-A3B4-630653F1DF81}"/>
            </a:ext>
          </a:extLst>
        </xdr:cNvPr>
        <xdr:cNvSpPr txBox="1"/>
      </xdr:nvSpPr>
      <xdr:spPr>
        <a:xfrm>
          <a:off x="6737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106570</xdr:rowOff>
    </xdr:from>
    <xdr:ext cx="469744" cy="259045"/>
    <xdr:sp macro="" textlink="">
      <xdr:nvSpPr>
        <xdr:cNvPr id="161" name="n_1mainValue【体育館・プール】&#10;一人当たり面積">
          <a:extLst>
            <a:ext uri="{FF2B5EF4-FFF2-40B4-BE49-F238E27FC236}">
              <a16:creationId xmlns:a16="http://schemas.microsoft.com/office/drawing/2014/main" id="{1AB5ABFF-A7F4-433A-9BF5-9481DAFE42C1}"/>
            </a:ext>
          </a:extLst>
        </xdr:cNvPr>
        <xdr:cNvSpPr txBox="1"/>
      </xdr:nvSpPr>
      <xdr:spPr>
        <a:xfrm>
          <a:off x="9391727" y="103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116476</xdr:rowOff>
    </xdr:from>
    <xdr:ext cx="469744" cy="259045"/>
    <xdr:sp macro="" textlink="">
      <xdr:nvSpPr>
        <xdr:cNvPr id="162" name="n_2mainValue【体育館・プール】&#10;一人当たり面積">
          <a:extLst>
            <a:ext uri="{FF2B5EF4-FFF2-40B4-BE49-F238E27FC236}">
              <a16:creationId xmlns:a16="http://schemas.microsoft.com/office/drawing/2014/main" id="{2827B05C-FBCD-4FA5-A4E3-18134DBDFDDC}"/>
            </a:ext>
          </a:extLst>
        </xdr:cNvPr>
        <xdr:cNvSpPr txBox="1"/>
      </xdr:nvSpPr>
      <xdr:spPr>
        <a:xfrm>
          <a:off x="8515427" y="1040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123334</xdr:rowOff>
    </xdr:from>
    <xdr:ext cx="469744" cy="259045"/>
    <xdr:sp macro="" textlink="">
      <xdr:nvSpPr>
        <xdr:cNvPr id="163" name="n_3mainValue【体育館・プール】&#10;一人当たり面積">
          <a:extLst>
            <a:ext uri="{FF2B5EF4-FFF2-40B4-BE49-F238E27FC236}">
              <a16:creationId xmlns:a16="http://schemas.microsoft.com/office/drawing/2014/main" id="{5A69E36C-0908-4222-8466-5215D1EEA696}"/>
            </a:ext>
          </a:extLst>
        </xdr:cNvPr>
        <xdr:cNvSpPr txBox="1"/>
      </xdr:nvSpPr>
      <xdr:spPr>
        <a:xfrm>
          <a:off x="7626427" y="10410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129430</xdr:rowOff>
    </xdr:from>
    <xdr:ext cx="469744" cy="259045"/>
    <xdr:sp macro="" textlink="">
      <xdr:nvSpPr>
        <xdr:cNvPr id="164" name="n_4mainValue【体育館・プール】&#10;一人当たり面積">
          <a:extLst>
            <a:ext uri="{FF2B5EF4-FFF2-40B4-BE49-F238E27FC236}">
              <a16:creationId xmlns:a16="http://schemas.microsoft.com/office/drawing/2014/main" id="{D20077C6-A6D0-4EEC-A759-0FCC5E2E4D3D}"/>
            </a:ext>
          </a:extLst>
        </xdr:cNvPr>
        <xdr:cNvSpPr txBox="1"/>
      </xdr:nvSpPr>
      <xdr:spPr>
        <a:xfrm>
          <a:off x="6737427" y="1041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404DD310-7E06-4D2F-9B42-CB62B18CC13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E1EFD8F6-80CA-4056-8598-CFA1517827C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6D7D8B04-71B7-4DB0-ACA8-FA3BEF21463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C8AF46E4-C625-490E-AA49-11296405DAE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64F49523-115F-437F-A479-74C7981E3AB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6E488F58-CA15-431B-9E66-D104157C5E3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6A9CDCA2-F3D6-493A-B3DA-19611B78536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C74BD8AC-07DC-4DEA-9D69-046F672C8E0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9E706727-7318-40F2-9541-ED525759743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7D6699BA-DE03-40C5-9A83-A2B4B3E8946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129C5BE8-8FE1-4371-AB79-F53A77F73C4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6" name="直線コネクタ 175">
          <a:extLst>
            <a:ext uri="{FF2B5EF4-FFF2-40B4-BE49-F238E27FC236}">
              <a16:creationId xmlns:a16="http://schemas.microsoft.com/office/drawing/2014/main" id="{7BE4906D-DA3F-4061-AEE1-1981754EDBC4}"/>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7" name="テキスト ボックス 176">
          <a:extLst>
            <a:ext uri="{FF2B5EF4-FFF2-40B4-BE49-F238E27FC236}">
              <a16:creationId xmlns:a16="http://schemas.microsoft.com/office/drawing/2014/main" id="{ADF22037-95EE-48BF-AB78-46C9296A818D}"/>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8" name="直線コネクタ 177">
          <a:extLst>
            <a:ext uri="{FF2B5EF4-FFF2-40B4-BE49-F238E27FC236}">
              <a16:creationId xmlns:a16="http://schemas.microsoft.com/office/drawing/2014/main" id="{E94BED8D-5ECE-4A84-B17E-EE32BCC76C26}"/>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9" name="テキスト ボックス 178">
          <a:extLst>
            <a:ext uri="{FF2B5EF4-FFF2-40B4-BE49-F238E27FC236}">
              <a16:creationId xmlns:a16="http://schemas.microsoft.com/office/drawing/2014/main" id="{CDBBB151-6708-4908-A36B-9482B2D1CBDC}"/>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0" name="直線コネクタ 179">
          <a:extLst>
            <a:ext uri="{FF2B5EF4-FFF2-40B4-BE49-F238E27FC236}">
              <a16:creationId xmlns:a16="http://schemas.microsoft.com/office/drawing/2014/main" id="{6B505273-CB05-4EAE-B872-763135D33AEE}"/>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1" name="テキスト ボックス 180">
          <a:extLst>
            <a:ext uri="{FF2B5EF4-FFF2-40B4-BE49-F238E27FC236}">
              <a16:creationId xmlns:a16="http://schemas.microsoft.com/office/drawing/2014/main" id="{97557D96-153C-4D1C-8A93-E005B74019BB}"/>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2" name="直線コネクタ 181">
          <a:extLst>
            <a:ext uri="{FF2B5EF4-FFF2-40B4-BE49-F238E27FC236}">
              <a16:creationId xmlns:a16="http://schemas.microsoft.com/office/drawing/2014/main" id="{B31F6C8B-5CE2-4B6B-A0AB-8E631111D88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3" name="テキスト ボックス 182">
          <a:extLst>
            <a:ext uri="{FF2B5EF4-FFF2-40B4-BE49-F238E27FC236}">
              <a16:creationId xmlns:a16="http://schemas.microsoft.com/office/drawing/2014/main" id="{937C5147-179A-44D3-9F5F-972857EEFCD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8963D329-6BAC-4502-A780-BD5083E97C4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5" name="テキスト ボックス 184">
          <a:extLst>
            <a:ext uri="{FF2B5EF4-FFF2-40B4-BE49-F238E27FC236}">
              <a16:creationId xmlns:a16="http://schemas.microsoft.com/office/drawing/2014/main" id="{F3911F0D-5C4A-4D70-A80B-B99CB012850C}"/>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FA6E74F1-E844-4500-A131-8F4284D5241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187" name="直線コネクタ 186">
          <a:extLst>
            <a:ext uri="{FF2B5EF4-FFF2-40B4-BE49-F238E27FC236}">
              <a16:creationId xmlns:a16="http://schemas.microsoft.com/office/drawing/2014/main" id="{1AC54BE4-387E-406A-B9DA-428F6BA3B4FA}"/>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1C74A971-411F-4E5B-96F8-3DFF5CE11A9D}"/>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9" name="直線コネクタ 188">
          <a:extLst>
            <a:ext uri="{FF2B5EF4-FFF2-40B4-BE49-F238E27FC236}">
              <a16:creationId xmlns:a16="http://schemas.microsoft.com/office/drawing/2014/main" id="{90ADC823-6B58-47BE-8C34-9D9540E943DD}"/>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54C485BA-8ECD-495B-BC5C-E5B41863BE7A}"/>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191" name="直線コネクタ 190">
          <a:extLst>
            <a:ext uri="{FF2B5EF4-FFF2-40B4-BE49-F238E27FC236}">
              <a16:creationId xmlns:a16="http://schemas.microsoft.com/office/drawing/2014/main" id="{0D37C9FB-F591-48CC-909F-FA643B29805A}"/>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141749</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FA0EBD68-EBE4-4B23-9E51-6FA7C466822C}"/>
            </a:ext>
          </a:extLst>
        </xdr:cNvPr>
        <xdr:cNvSpPr txBox="1"/>
      </xdr:nvSpPr>
      <xdr:spPr>
        <a:xfrm>
          <a:off x="4673600" y="14029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193" name="フローチャート: 判断 192">
          <a:extLst>
            <a:ext uri="{FF2B5EF4-FFF2-40B4-BE49-F238E27FC236}">
              <a16:creationId xmlns:a16="http://schemas.microsoft.com/office/drawing/2014/main" id="{219C830B-BF57-4C8F-BD9F-C8009515D998}"/>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194" name="フローチャート: 判断 193">
          <a:extLst>
            <a:ext uri="{FF2B5EF4-FFF2-40B4-BE49-F238E27FC236}">
              <a16:creationId xmlns:a16="http://schemas.microsoft.com/office/drawing/2014/main" id="{B6213C03-5EA2-42AA-B8B2-2309FDFA61D3}"/>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195" name="フローチャート: 判断 194">
          <a:extLst>
            <a:ext uri="{FF2B5EF4-FFF2-40B4-BE49-F238E27FC236}">
              <a16:creationId xmlns:a16="http://schemas.microsoft.com/office/drawing/2014/main" id="{BD38C63F-8CAB-469D-B7C1-7C9D6B72BD76}"/>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196" name="フローチャート: 判断 195">
          <a:extLst>
            <a:ext uri="{FF2B5EF4-FFF2-40B4-BE49-F238E27FC236}">
              <a16:creationId xmlns:a16="http://schemas.microsoft.com/office/drawing/2014/main" id="{3B079347-E33D-468D-B422-F3728265A262}"/>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197" name="フローチャート: 判断 196">
          <a:extLst>
            <a:ext uri="{FF2B5EF4-FFF2-40B4-BE49-F238E27FC236}">
              <a16:creationId xmlns:a16="http://schemas.microsoft.com/office/drawing/2014/main" id="{F278BB1B-8C01-47F6-8135-305EEE0675E5}"/>
            </a:ext>
          </a:extLst>
        </xdr:cNvPr>
        <xdr:cNvSpPr/>
      </xdr:nvSpPr>
      <xdr:spPr>
        <a:xfrm>
          <a:off x="1079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3D8059CE-9D57-4684-B9BF-839D95B63E6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C8187F25-ADB2-4D6B-B10B-808977EEA7C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49AEC315-88DA-46C3-9E7F-16E25B9EE76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A3B2B514-982F-4CA7-9F83-369B84BFBE7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27E2832-D762-4551-91FC-CB6836E0F8F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26163</xdr:rowOff>
    </xdr:from>
    <xdr:to>
      <xdr:col>24</xdr:col>
      <xdr:colOff>114300</xdr:colOff>
      <xdr:row>81</xdr:row>
      <xdr:rowOff>127763</xdr:rowOff>
    </xdr:to>
    <xdr:sp macro="" textlink="">
      <xdr:nvSpPr>
        <xdr:cNvPr id="203" name="楕円 202">
          <a:extLst>
            <a:ext uri="{FF2B5EF4-FFF2-40B4-BE49-F238E27FC236}">
              <a16:creationId xmlns:a16="http://schemas.microsoft.com/office/drawing/2014/main" id="{831E34EF-01D0-4CE4-8ABB-EDADE28FC3E1}"/>
            </a:ext>
          </a:extLst>
        </xdr:cNvPr>
        <xdr:cNvSpPr/>
      </xdr:nvSpPr>
      <xdr:spPr>
        <a:xfrm>
          <a:off x="4584700" y="1391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49040</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1C91E4D5-6AE1-4946-B06E-BEA299F69CD3}"/>
            </a:ext>
          </a:extLst>
        </xdr:cNvPr>
        <xdr:cNvSpPr txBox="1"/>
      </xdr:nvSpPr>
      <xdr:spPr>
        <a:xfrm>
          <a:off x="4673600" y="13765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145035</xdr:rowOff>
    </xdr:from>
    <xdr:to>
      <xdr:col>20</xdr:col>
      <xdr:colOff>38100</xdr:colOff>
      <xdr:row>81</xdr:row>
      <xdr:rowOff>75185</xdr:rowOff>
    </xdr:to>
    <xdr:sp macro="" textlink="">
      <xdr:nvSpPr>
        <xdr:cNvPr id="205" name="楕円 204">
          <a:extLst>
            <a:ext uri="{FF2B5EF4-FFF2-40B4-BE49-F238E27FC236}">
              <a16:creationId xmlns:a16="http://schemas.microsoft.com/office/drawing/2014/main" id="{7F613CA3-9443-4CC9-85C4-AD4181B64553}"/>
            </a:ext>
          </a:extLst>
        </xdr:cNvPr>
        <xdr:cNvSpPr/>
      </xdr:nvSpPr>
      <xdr:spPr>
        <a:xfrm>
          <a:off x="3746500" y="1386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24385</xdr:rowOff>
    </xdr:from>
    <xdr:to>
      <xdr:col>24</xdr:col>
      <xdr:colOff>63500</xdr:colOff>
      <xdr:row>81</xdr:row>
      <xdr:rowOff>76963</xdr:rowOff>
    </xdr:to>
    <xdr:cxnSp macro="">
      <xdr:nvCxnSpPr>
        <xdr:cNvPr id="206" name="直線コネクタ 205">
          <a:extLst>
            <a:ext uri="{FF2B5EF4-FFF2-40B4-BE49-F238E27FC236}">
              <a16:creationId xmlns:a16="http://schemas.microsoft.com/office/drawing/2014/main" id="{7FEC0BB1-3341-49E8-980A-A01047E935ED}"/>
            </a:ext>
          </a:extLst>
        </xdr:cNvPr>
        <xdr:cNvCxnSpPr/>
      </xdr:nvCxnSpPr>
      <xdr:spPr>
        <a:xfrm>
          <a:off x="3797300" y="13911835"/>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97028</xdr:rowOff>
    </xdr:from>
    <xdr:to>
      <xdr:col>15</xdr:col>
      <xdr:colOff>101600</xdr:colOff>
      <xdr:row>81</xdr:row>
      <xdr:rowOff>27178</xdr:rowOff>
    </xdr:to>
    <xdr:sp macro="" textlink="">
      <xdr:nvSpPr>
        <xdr:cNvPr id="207" name="楕円 206">
          <a:extLst>
            <a:ext uri="{FF2B5EF4-FFF2-40B4-BE49-F238E27FC236}">
              <a16:creationId xmlns:a16="http://schemas.microsoft.com/office/drawing/2014/main" id="{6C89B0CF-F7EC-44C8-BB19-ACBA3602E253}"/>
            </a:ext>
          </a:extLst>
        </xdr:cNvPr>
        <xdr:cNvSpPr/>
      </xdr:nvSpPr>
      <xdr:spPr>
        <a:xfrm>
          <a:off x="2857500" y="1381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147828</xdr:rowOff>
    </xdr:from>
    <xdr:to>
      <xdr:col>19</xdr:col>
      <xdr:colOff>177800</xdr:colOff>
      <xdr:row>81</xdr:row>
      <xdr:rowOff>24385</xdr:rowOff>
    </xdr:to>
    <xdr:cxnSp macro="">
      <xdr:nvCxnSpPr>
        <xdr:cNvPr id="208" name="直線コネクタ 207">
          <a:extLst>
            <a:ext uri="{FF2B5EF4-FFF2-40B4-BE49-F238E27FC236}">
              <a16:creationId xmlns:a16="http://schemas.microsoft.com/office/drawing/2014/main" id="{F7600A74-D547-4C43-8890-14019C0394B4}"/>
            </a:ext>
          </a:extLst>
        </xdr:cNvPr>
        <xdr:cNvCxnSpPr/>
      </xdr:nvCxnSpPr>
      <xdr:spPr>
        <a:xfrm>
          <a:off x="2908300" y="13863828"/>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44450</xdr:rowOff>
    </xdr:from>
    <xdr:to>
      <xdr:col>10</xdr:col>
      <xdr:colOff>165100</xdr:colOff>
      <xdr:row>80</xdr:row>
      <xdr:rowOff>146050</xdr:rowOff>
    </xdr:to>
    <xdr:sp macro="" textlink="">
      <xdr:nvSpPr>
        <xdr:cNvPr id="209" name="楕円 208">
          <a:extLst>
            <a:ext uri="{FF2B5EF4-FFF2-40B4-BE49-F238E27FC236}">
              <a16:creationId xmlns:a16="http://schemas.microsoft.com/office/drawing/2014/main" id="{5CAECF1A-CC75-4AB4-B8EE-27D942821EDE}"/>
            </a:ext>
          </a:extLst>
        </xdr:cNvPr>
        <xdr:cNvSpPr/>
      </xdr:nvSpPr>
      <xdr:spPr>
        <a:xfrm>
          <a:off x="1968500" y="137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95250</xdr:rowOff>
    </xdr:from>
    <xdr:to>
      <xdr:col>15</xdr:col>
      <xdr:colOff>50800</xdr:colOff>
      <xdr:row>80</xdr:row>
      <xdr:rowOff>147828</xdr:rowOff>
    </xdr:to>
    <xdr:cxnSp macro="">
      <xdr:nvCxnSpPr>
        <xdr:cNvPr id="210" name="直線コネクタ 209">
          <a:extLst>
            <a:ext uri="{FF2B5EF4-FFF2-40B4-BE49-F238E27FC236}">
              <a16:creationId xmlns:a16="http://schemas.microsoft.com/office/drawing/2014/main" id="{BAB5101D-F344-44A3-8992-6A39F60B58D3}"/>
            </a:ext>
          </a:extLst>
        </xdr:cNvPr>
        <xdr:cNvCxnSpPr/>
      </xdr:nvCxnSpPr>
      <xdr:spPr>
        <a:xfrm>
          <a:off x="2019300" y="1381125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163322</xdr:rowOff>
    </xdr:from>
    <xdr:to>
      <xdr:col>6</xdr:col>
      <xdr:colOff>38100</xdr:colOff>
      <xdr:row>80</xdr:row>
      <xdr:rowOff>93472</xdr:rowOff>
    </xdr:to>
    <xdr:sp macro="" textlink="">
      <xdr:nvSpPr>
        <xdr:cNvPr id="211" name="楕円 210">
          <a:extLst>
            <a:ext uri="{FF2B5EF4-FFF2-40B4-BE49-F238E27FC236}">
              <a16:creationId xmlns:a16="http://schemas.microsoft.com/office/drawing/2014/main" id="{23545D7D-9A56-4D41-A0AC-F461036A86FF}"/>
            </a:ext>
          </a:extLst>
        </xdr:cNvPr>
        <xdr:cNvSpPr/>
      </xdr:nvSpPr>
      <xdr:spPr>
        <a:xfrm>
          <a:off x="1079500" y="1370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42672</xdr:rowOff>
    </xdr:from>
    <xdr:to>
      <xdr:col>10</xdr:col>
      <xdr:colOff>114300</xdr:colOff>
      <xdr:row>80</xdr:row>
      <xdr:rowOff>95250</xdr:rowOff>
    </xdr:to>
    <xdr:cxnSp macro="">
      <xdr:nvCxnSpPr>
        <xdr:cNvPr id="212" name="直線コネクタ 211">
          <a:extLst>
            <a:ext uri="{FF2B5EF4-FFF2-40B4-BE49-F238E27FC236}">
              <a16:creationId xmlns:a16="http://schemas.microsoft.com/office/drawing/2014/main" id="{0C1E924D-03A0-4368-BFBC-77691BC6858C}"/>
            </a:ext>
          </a:extLst>
        </xdr:cNvPr>
        <xdr:cNvCxnSpPr/>
      </xdr:nvCxnSpPr>
      <xdr:spPr>
        <a:xfrm>
          <a:off x="1130300" y="1375867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66312</xdr:rowOff>
    </xdr:from>
    <xdr:ext cx="405111" cy="259045"/>
    <xdr:sp macro="" textlink="">
      <xdr:nvSpPr>
        <xdr:cNvPr id="213" name="n_1aveValue【福祉施設】&#10;有形固定資産減価償却率">
          <a:extLst>
            <a:ext uri="{FF2B5EF4-FFF2-40B4-BE49-F238E27FC236}">
              <a16:creationId xmlns:a16="http://schemas.microsoft.com/office/drawing/2014/main" id="{F9AC61F2-D38F-4678-B104-38C16ADBB90E}"/>
            </a:ext>
          </a:extLst>
        </xdr:cNvPr>
        <xdr:cNvSpPr txBox="1"/>
      </xdr:nvSpPr>
      <xdr:spPr>
        <a:xfrm>
          <a:off x="3582044" y="1412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18305</xdr:rowOff>
    </xdr:from>
    <xdr:ext cx="405111" cy="259045"/>
    <xdr:sp macro="" textlink="">
      <xdr:nvSpPr>
        <xdr:cNvPr id="214" name="n_2aveValue【福祉施設】&#10;有形固定資産減価償却率">
          <a:extLst>
            <a:ext uri="{FF2B5EF4-FFF2-40B4-BE49-F238E27FC236}">
              <a16:creationId xmlns:a16="http://schemas.microsoft.com/office/drawing/2014/main" id="{19AD13FC-2502-48AC-AA6B-98F6324067D7}"/>
            </a:ext>
          </a:extLst>
        </xdr:cNvPr>
        <xdr:cNvSpPr txBox="1"/>
      </xdr:nvSpPr>
      <xdr:spPr>
        <a:xfrm>
          <a:off x="2705744" y="1407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150892</xdr:rowOff>
    </xdr:from>
    <xdr:ext cx="405111" cy="259045"/>
    <xdr:sp macro="" textlink="">
      <xdr:nvSpPr>
        <xdr:cNvPr id="215" name="n_3aveValue【福祉施設】&#10;有形固定資産減価償却率">
          <a:extLst>
            <a:ext uri="{FF2B5EF4-FFF2-40B4-BE49-F238E27FC236}">
              <a16:creationId xmlns:a16="http://schemas.microsoft.com/office/drawing/2014/main" id="{590F0DBC-043A-482F-A0E5-73FAAA30CA2B}"/>
            </a:ext>
          </a:extLst>
        </xdr:cNvPr>
        <xdr:cNvSpPr txBox="1"/>
      </xdr:nvSpPr>
      <xdr:spPr>
        <a:xfrm>
          <a:off x="1816744" y="1403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102888</xdr:rowOff>
    </xdr:from>
    <xdr:ext cx="405111" cy="259045"/>
    <xdr:sp macro="" textlink="">
      <xdr:nvSpPr>
        <xdr:cNvPr id="216" name="n_4aveValue【福祉施設】&#10;有形固定資産減価償却率">
          <a:extLst>
            <a:ext uri="{FF2B5EF4-FFF2-40B4-BE49-F238E27FC236}">
              <a16:creationId xmlns:a16="http://schemas.microsoft.com/office/drawing/2014/main" id="{153C6A1C-4082-4DF1-936F-BAAE3A7E999C}"/>
            </a:ext>
          </a:extLst>
        </xdr:cNvPr>
        <xdr:cNvSpPr txBox="1"/>
      </xdr:nvSpPr>
      <xdr:spPr>
        <a:xfrm>
          <a:off x="927744" y="1399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91712</xdr:rowOff>
    </xdr:from>
    <xdr:ext cx="405111" cy="259045"/>
    <xdr:sp macro="" textlink="">
      <xdr:nvSpPr>
        <xdr:cNvPr id="217" name="n_1mainValue【福祉施設】&#10;有形固定資産減価償却率">
          <a:extLst>
            <a:ext uri="{FF2B5EF4-FFF2-40B4-BE49-F238E27FC236}">
              <a16:creationId xmlns:a16="http://schemas.microsoft.com/office/drawing/2014/main" id="{498DBFB4-7CC6-4B0E-83B8-598C7E412DCC}"/>
            </a:ext>
          </a:extLst>
        </xdr:cNvPr>
        <xdr:cNvSpPr txBox="1"/>
      </xdr:nvSpPr>
      <xdr:spPr>
        <a:xfrm>
          <a:off x="3582044" y="13636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218" name="n_2mainValue【福祉施設】&#10;有形固定資産減価償却率">
          <a:extLst>
            <a:ext uri="{FF2B5EF4-FFF2-40B4-BE49-F238E27FC236}">
              <a16:creationId xmlns:a16="http://schemas.microsoft.com/office/drawing/2014/main" id="{6DE3B59E-A28E-45B2-80E1-34C2BFD21001}"/>
            </a:ext>
          </a:extLst>
        </xdr:cNvPr>
        <xdr:cNvSpPr txBox="1"/>
      </xdr:nvSpPr>
      <xdr:spPr>
        <a:xfrm>
          <a:off x="27057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162577</xdr:rowOff>
    </xdr:from>
    <xdr:ext cx="405111" cy="259045"/>
    <xdr:sp macro="" textlink="">
      <xdr:nvSpPr>
        <xdr:cNvPr id="219" name="n_3mainValue【福祉施設】&#10;有形固定資産減価償却率">
          <a:extLst>
            <a:ext uri="{FF2B5EF4-FFF2-40B4-BE49-F238E27FC236}">
              <a16:creationId xmlns:a16="http://schemas.microsoft.com/office/drawing/2014/main" id="{778425C2-8F9C-41C0-A7A0-E35A11FEE516}"/>
            </a:ext>
          </a:extLst>
        </xdr:cNvPr>
        <xdr:cNvSpPr txBox="1"/>
      </xdr:nvSpPr>
      <xdr:spPr>
        <a:xfrm>
          <a:off x="1816744" y="1353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220" name="n_4mainValue【福祉施設】&#10;有形固定資産減価償却率">
          <a:extLst>
            <a:ext uri="{FF2B5EF4-FFF2-40B4-BE49-F238E27FC236}">
              <a16:creationId xmlns:a16="http://schemas.microsoft.com/office/drawing/2014/main" id="{C234E401-81CF-4CCD-8CF8-3AFE0EF3EDCC}"/>
            </a:ext>
          </a:extLst>
        </xdr:cNvPr>
        <xdr:cNvSpPr txBox="1"/>
      </xdr:nvSpPr>
      <xdr:spPr>
        <a:xfrm>
          <a:off x="9277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5514C83B-AECA-4DB8-BA0C-ABD1BF5B079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0F1D0819-C481-440F-88E4-23BC3C60165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396A6AD8-B67A-4E68-A916-548FB92D6C3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ED8FBD03-80E0-4DED-8EDC-04973F59F61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330942DD-8E7A-4146-917B-C25198151A8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F7A24B50-6AB0-4640-918E-686E364740F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0F011587-C179-46E4-9A50-32EE92ADEE2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FEB9B753-03B2-41F5-8009-CF84FD47E5A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39881354-6CCA-4B62-8A78-AAE4939EB34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D9A204F9-985F-4E18-871C-85825046155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3033E9A2-7974-44AE-9E9C-CCCF5BDA449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A535E791-2CA5-4F71-96AC-D7C009FBECB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C1E517D2-DA91-43FF-8271-F1EF0A1FC5E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780A0384-45BA-409A-BE69-765EBF2DFC7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D4D0AE83-79E8-4FCE-A70E-D0A5BD50D30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4DC44671-E9DB-44D4-9454-654E5580597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7DFBF6DB-51F7-4982-A2DF-5E7DA5BE7E3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03AB3C15-893D-4CF8-B37D-B75C95A941C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1D3216EC-C728-4287-9FD9-966D3F4418E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704DE5E8-5FB6-41AF-889C-DA81FDDC1AE6}"/>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FD3230A7-B64D-4DBA-8363-3F36A52F8FA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976DF0B5-0A83-467D-8FC0-ADE3D7A5849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AC00268E-38AB-44F4-9FE0-8389F5BE43F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244" name="直線コネクタ 243">
          <a:extLst>
            <a:ext uri="{FF2B5EF4-FFF2-40B4-BE49-F238E27FC236}">
              <a16:creationId xmlns:a16="http://schemas.microsoft.com/office/drawing/2014/main" id="{BFDAE6B6-ED2A-42CB-9E61-A84EEC38B910}"/>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45" name="【福祉施設】&#10;一人当たり面積最小値テキスト">
          <a:extLst>
            <a:ext uri="{FF2B5EF4-FFF2-40B4-BE49-F238E27FC236}">
              <a16:creationId xmlns:a16="http://schemas.microsoft.com/office/drawing/2014/main" id="{D17C674A-CE25-4B59-AE16-230EFC993C80}"/>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46" name="直線コネクタ 245">
          <a:extLst>
            <a:ext uri="{FF2B5EF4-FFF2-40B4-BE49-F238E27FC236}">
              <a16:creationId xmlns:a16="http://schemas.microsoft.com/office/drawing/2014/main" id="{93F61F7E-7671-44EB-B9CA-D15A76D0B007}"/>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247" name="【福祉施設】&#10;一人当たり面積最大値テキスト">
          <a:extLst>
            <a:ext uri="{FF2B5EF4-FFF2-40B4-BE49-F238E27FC236}">
              <a16:creationId xmlns:a16="http://schemas.microsoft.com/office/drawing/2014/main" id="{99B6403E-43B4-4F87-94D2-279AF1B808AE}"/>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248" name="直線コネクタ 247">
          <a:extLst>
            <a:ext uri="{FF2B5EF4-FFF2-40B4-BE49-F238E27FC236}">
              <a16:creationId xmlns:a16="http://schemas.microsoft.com/office/drawing/2014/main" id="{E0C1AF5E-2BA1-4C08-A1D2-4359388B3E62}"/>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249" name="【福祉施設】&#10;一人当たり面積平均値テキスト">
          <a:extLst>
            <a:ext uri="{FF2B5EF4-FFF2-40B4-BE49-F238E27FC236}">
              <a16:creationId xmlns:a16="http://schemas.microsoft.com/office/drawing/2014/main" id="{8A647797-2834-49F1-AA85-8D4FE6B3046E}"/>
            </a:ext>
          </a:extLst>
        </xdr:cNvPr>
        <xdr:cNvSpPr txBox="1"/>
      </xdr:nvSpPr>
      <xdr:spPr>
        <a:xfrm>
          <a:off x="10515600" y="14375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250" name="フローチャート: 判断 249">
          <a:extLst>
            <a:ext uri="{FF2B5EF4-FFF2-40B4-BE49-F238E27FC236}">
              <a16:creationId xmlns:a16="http://schemas.microsoft.com/office/drawing/2014/main" id="{C3173174-6111-4EB8-8604-AC9BF2B9FD46}"/>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251" name="フローチャート: 判断 250">
          <a:extLst>
            <a:ext uri="{FF2B5EF4-FFF2-40B4-BE49-F238E27FC236}">
              <a16:creationId xmlns:a16="http://schemas.microsoft.com/office/drawing/2014/main" id="{EDE436F5-2D83-4799-B9E2-1522A8A2783F}"/>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252" name="フローチャート: 判断 251">
          <a:extLst>
            <a:ext uri="{FF2B5EF4-FFF2-40B4-BE49-F238E27FC236}">
              <a16:creationId xmlns:a16="http://schemas.microsoft.com/office/drawing/2014/main" id="{7151B7B3-1894-455E-A724-CD771E4FAE99}"/>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3" name="フローチャート: 判断 252">
          <a:extLst>
            <a:ext uri="{FF2B5EF4-FFF2-40B4-BE49-F238E27FC236}">
              <a16:creationId xmlns:a16="http://schemas.microsoft.com/office/drawing/2014/main" id="{5BC5B821-C8CF-4F5C-B52B-CA49E563B020}"/>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254" name="フローチャート: 判断 253">
          <a:extLst>
            <a:ext uri="{FF2B5EF4-FFF2-40B4-BE49-F238E27FC236}">
              <a16:creationId xmlns:a16="http://schemas.microsoft.com/office/drawing/2014/main" id="{F6084C09-5F4A-4DB7-866E-6BE3BD0EA69A}"/>
            </a:ext>
          </a:extLst>
        </xdr:cNvPr>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5166C523-76D3-4986-B123-06169F86DCE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F41C5538-6C19-4FBD-958D-30C6F3913DE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7ADEE9D6-8F20-4D30-8489-3CFCAD5683A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DD9F3741-3874-417E-AEB0-779E6A81A27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6A91D82-AF8B-4042-9E78-BF9E22E5274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132080</xdr:rowOff>
    </xdr:from>
    <xdr:to>
      <xdr:col>55</xdr:col>
      <xdr:colOff>50800</xdr:colOff>
      <xdr:row>85</xdr:row>
      <xdr:rowOff>62230</xdr:rowOff>
    </xdr:to>
    <xdr:sp macro="" textlink="">
      <xdr:nvSpPr>
        <xdr:cNvPr id="260" name="楕円 259">
          <a:extLst>
            <a:ext uri="{FF2B5EF4-FFF2-40B4-BE49-F238E27FC236}">
              <a16:creationId xmlns:a16="http://schemas.microsoft.com/office/drawing/2014/main" id="{9B7D201B-3614-4863-89BE-85ED59AE595C}"/>
            </a:ext>
          </a:extLst>
        </xdr:cNvPr>
        <xdr:cNvSpPr/>
      </xdr:nvSpPr>
      <xdr:spPr>
        <a:xfrm>
          <a:off x="10426700" y="1453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110507</xdr:rowOff>
    </xdr:from>
    <xdr:ext cx="469744" cy="259045"/>
    <xdr:sp macro="" textlink="">
      <xdr:nvSpPr>
        <xdr:cNvPr id="261" name="【福祉施設】&#10;一人当たり面積該当値テキスト">
          <a:extLst>
            <a:ext uri="{FF2B5EF4-FFF2-40B4-BE49-F238E27FC236}">
              <a16:creationId xmlns:a16="http://schemas.microsoft.com/office/drawing/2014/main" id="{B67A7BB6-4D53-43BC-BB11-1A77544E184C}"/>
            </a:ext>
          </a:extLst>
        </xdr:cNvPr>
        <xdr:cNvSpPr txBox="1"/>
      </xdr:nvSpPr>
      <xdr:spPr>
        <a:xfrm>
          <a:off x="10515600" y="1451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138176</xdr:rowOff>
    </xdr:from>
    <xdr:to>
      <xdr:col>50</xdr:col>
      <xdr:colOff>165100</xdr:colOff>
      <xdr:row>85</xdr:row>
      <xdr:rowOff>68326</xdr:rowOff>
    </xdr:to>
    <xdr:sp macro="" textlink="">
      <xdr:nvSpPr>
        <xdr:cNvPr id="262" name="楕円 261">
          <a:extLst>
            <a:ext uri="{FF2B5EF4-FFF2-40B4-BE49-F238E27FC236}">
              <a16:creationId xmlns:a16="http://schemas.microsoft.com/office/drawing/2014/main" id="{4D4972AB-8FAD-4ED1-A99C-25ADC5F88B6A}"/>
            </a:ext>
          </a:extLst>
        </xdr:cNvPr>
        <xdr:cNvSpPr/>
      </xdr:nvSpPr>
      <xdr:spPr>
        <a:xfrm>
          <a:off x="9588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11430</xdr:rowOff>
    </xdr:from>
    <xdr:to>
      <xdr:col>55</xdr:col>
      <xdr:colOff>0</xdr:colOff>
      <xdr:row>85</xdr:row>
      <xdr:rowOff>17526</xdr:rowOff>
    </xdr:to>
    <xdr:cxnSp macro="">
      <xdr:nvCxnSpPr>
        <xdr:cNvPr id="263" name="直線コネクタ 262">
          <a:extLst>
            <a:ext uri="{FF2B5EF4-FFF2-40B4-BE49-F238E27FC236}">
              <a16:creationId xmlns:a16="http://schemas.microsoft.com/office/drawing/2014/main" id="{A7C1B720-E6B3-4C8C-A620-D597C4E329F6}"/>
            </a:ext>
          </a:extLst>
        </xdr:cNvPr>
        <xdr:cNvCxnSpPr/>
      </xdr:nvCxnSpPr>
      <xdr:spPr>
        <a:xfrm flipV="1">
          <a:off x="9639300" y="14584680"/>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145035</xdr:rowOff>
    </xdr:from>
    <xdr:to>
      <xdr:col>46</xdr:col>
      <xdr:colOff>38100</xdr:colOff>
      <xdr:row>85</xdr:row>
      <xdr:rowOff>75185</xdr:rowOff>
    </xdr:to>
    <xdr:sp macro="" textlink="">
      <xdr:nvSpPr>
        <xdr:cNvPr id="264" name="楕円 263">
          <a:extLst>
            <a:ext uri="{FF2B5EF4-FFF2-40B4-BE49-F238E27FC236}">
              <a16:creationId xmlns:a16="http://schemas.microsoft.com/office/drawing/2014/main" id="{E63ABE26-2BC7-4286-BD5E-3A8A08F9FB51}"/>
            </a:ext>
          </a:extLst>
        </xdr:cNvPr>
        <xdr:cNvSpPr/>
      </xdr:nvSpPr>
      <xdr:spPr>
        <a:xfrm>
          <a:off x="8699500" y="1454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17526</xdr:rowOff>
    </xdr:from>
    <xdr:to>
      <xdr:col>50</xdr:col>
      <xdr:colOff>114300</xdr:colOff>
      <xdr:row>85</xdr:row>
      <xdr:rowOff>24385</xdr:rowOff>
    </xdr:to>
    <xdr:cxnSp macro="">
      <xdr:nvCxnSpPr>
        <xdr:cNvPr id="265" name="直線コネクタ 264">
          <a:extLst>
            <a:ext uri="{FF2B5EF4-FFF2-40B4-BE49-F238E27FC236}">
              <a16:creationId xmlns:a16="http://schemas.microsoft.com/office/drawing/2014/main" id="{3F32CE20-BB3D-4537-BF96-B98A8B9C8B99}"/>
            </a:ext>
          </a:extLst>
        </xdr:cNvPr>
        <xdr:cNvCxnSpPr/>
      </xdr:nvCxnSpPr>
      <xdr:spPr>
        <a:xfrm flipV="1">
          <a:off x="8750300" y="14590776"/>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149606</xdr:rowOff>
    </xdr:from>
    <xdr:to>
      <xdr:col>41</xdr:col>
      <xdr:colOff>101600</xdr:colOff>
      <xdr:row>85</xdr:row>
      <xdr:rowOff>79756</xdr:rowOff>
    </xdr:to>
    <xdr:sp macro="" textlink="">
      <xdr:nvSpPr>
        <xdr:cNvPr id="266" name="楕円 265">
          <a:extLst>
            <a:ext uri="{FF2B5EF4-FFF2-40B4-BE49-F238E27FC236}">
              <a16:creationId xmlns:a16="http://schemas.microsoft.com/office/drawing/2014/main" id="{7ABDA85D-D985-4449-A1F9-29930D7CDB9A}"/>
            </a:ext>
          </a:extLst>
        </xdr:cNvPr>
        <xdr:cNvSpPr/>
      </xdr:nvSpPr>
      <xdr:spPr>
        <a:xfrm>
          <a:off x="7810500" y="1455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24385</xdr:rowOff>
    </xdr:from>
    <xdr:to>
      <xdr:col>45</xdr:col>
      <xdr:colOff>177800</xdr:colOff>
      <xdr:row>85</xdr:row>
      <xdr:rowOff>28956</xdr:rowOff>
    </xdr:to>
    <xdr:cxnSp macro="">
      <xdr:nvCxnSpPr>
        <xdr:cNvPr id="267" name="直線コネクタ 266">
          <a:extLst>
            <a:ext uri="{FF2B5EF4-FFF2-40B4-BE49-F238E27FC236}">
              <a16:creationId xmlns:a16="http://schemas.microsoft.com/office/drawing/2014/main" id="{145B768D-0282-472F-8AFE-3A78664304BB}"/>
            </a:ext>
          </a:extLst>
        </xdr:cNvPr>
        <xdr:cNvCxnSpPr/>
      </xdr:nvCxnSpPr>
      <xdr:spPr>
        <a:xfrm flipV="1">
          <a:off x="7861300" y="1459763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154178</xdr:rowOff>
    </xdr:from>
    <xdr:to>
      <xdr:col>36</xdr:col>
      <xdr:colOff>165100</xdr:colOff>
      <xdr:row>85</xdr:row>
      <xdr:rowOff>84328</xdr:rowOff>
    </xdr:to>
    <xdr:sp macro="" textlink="">
      <xdr:nvSpPr>
        <xdr:cNvPr id="268" name="楕円 267">
          <a:extLst>
            <a:ext uri="{FF2B5EF4-FFF2-40B4-BE49-F238E27FC236}">
              <a16:creationId xmlns:a16="http://schemas.microsoft.com/office/drawing/2014/main" id="{0E3BDB11-3CCB-4519-8040-42C2EDFDEE6F}"/>
            </a:ext>
          </a:extLst>
        </xdr:cNvPr>
        <xdr:cNvSpPr/>
      </xdr:nvSpPr>
      <xdr:spPr>
        <a:xfrm>
          <a:off x="6921500" y="1455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28956</xdr:rowOff>
    </xdr:from>
    <xdr:to>
      <xdr:col>41</xdr:col>
      <xdr:colOff>50800</xdr:colOff>
      <xdr:row>85</xdr:row>
      <xdr:rowOff>33528</xdr:rowOff>
    </xdr:to>
    <xdr:cxnSp macro="">
      <xdr:nvCxnSpPr>
        <xdr:cNvPr id="269" name="直線コネクタ 268">
          <a:extLst>
            <a:ext uri="{FF2B5EF4-FFF2-40B4-BE49-F238E27FC236}">
              <a16:creationId xmlns:a16="http://schemas.microsoft.com/office/drawing/2014/main" id="{414F5868-55F7-4CA4-94F6-350ED916EF7E}"/>
            </a:ext>
          </a:extLst>
        </xdr:cNvPr>
        <xdr:cNvCxnSpPr/>
      </xdr:nvCxnSpPr>
      <xdr:spPr>
        <a:xfrm flipV="1">
          <a:off x="6972300" y="1460220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63264</xdr:rowOff>
    </xdr:from>
    <xdr:ext cx="469744" cy="259045"/>
    <xdr:sp macro="" textlink="">
      <xdr:nvSpPr>
        <xdr:cNvPr id="270" name="n_1aveValue【福祉施設】&#10;一人当たり面積">
          <a:extLst>
            <a:ext uri="{FF2B5EF4-FFF2-40B4-BE49-F238E27FC236}">
              <a16:creationId xmlns:a16="http://schemas.microsoft.com/office/drawing/2014/main" id="{6DEE9814-2090-4CA2-9075-FB5DA0BE8EC3}"/>
            </a:ext>
          </a:extLst>
        </xdr:cNvPr>
        <xdr:cNvSpPr txBox="1"/>
      </xdr:nvSpPr>
      <xdr:spPr>
        <a:xfrm>
          <a:off x="9391727" y="1463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67835</xdr:rowOff>
    </xdr:from>
    <xdr:ext cx="469744" cy="259045"/>
    <xdr:sp macro="" textlink="">
      <xdr:nvSpPr>
        <xdr:cNvPr id="271" name="n_2aveValue【福祉施設】&#10;一人当たり面積">
          <a:extLst>
            <a:ext uri="{FF2B5EF4-FFF2-40B4-BE49-F238E27FC236}">
              <a16:creationId xmlns:a16="http://schemas.microsoft.com/office/drawing/2014/main" id="{9C34C177-4126-4171-B9D6-E9C2718F01B6}"/>
            </a:ext>
          </a:extLst>
        </xdr:cNvPr>
        <xdr:cNvSpPr txBox="1"/>
      </xdr:nvSpPr>
      <xdr:spPr>
        <a:xfrm>
          <a:off x="8515427" y="1464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72" name="n_3aveValue【福祉施設】&#10;一人当たり面積">
          <a:extLst>
            <a:ext uri="{FF2B5EF4-FFF2-40B4-BE49-F238E27FC236}">
              <a16:creationId xmlns:a16="http://schemas.microsoft.com/office/drawing/2014/main" id="{92CF61F2-E53A-4282-B235-8C75A30F5B7A}"/>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101364</xdr:rowOff>
    </xdr:from>
    <xdr:ext cx="469744" cy="259045"/>
    <xdr:sp macro="" textlink="">
      <xdr:nvSpPr>
        <xdr:cNvPr id="273" name="n_4aveValue【福祉施設】&#10;一人当たり面積">
          <a:extLst>
            <a:ext uri="{FF2B5EF4-FFF2-40B4-BE49-F238E27FC236}">
              <a16:creationId xmlns:a16="http://schemas.microsoft.com/office/drawing/2014/main" id="{EDAD4AE6-62A2-4B91-8959-F26769958D23}"/>
            </a:ext>
          </a:extLst>
        </xdr:cNvPr>
        <xdr:cNvSpPr txBox="1"/>
      </xdr:nvSpPr>
      <xdr:spPr>
        <a:xfrm>
          <a:off x="6737427" y="1467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84853</xdr:rowOff>
    </xdr:from>
    <xdr:ext cx="469744" cy="259045"/>
    <xdr:sp macro="" textlink="">
      <xdr:nvSpPr>
        <xdr:cNvPr id="274" name="n_1mainValue【福祉施設】&#10;一人当たり面積">
          <a:extLst>
            <a:ext uri="{FF2B5EF4-FFF2-40B4-BE49-F238E27FC236}">
              <a16:creationId xmlns:a16="http://schemas.microsoft.com/office/drawing/2014/main" id="{2103E7A3-A995-4242-99F5-88CBB49D7F58}"/>
            </a:ext>
          </a:extLst>
        </xdr:cNvPr>
        <xdr:cNvSpPr txBox="1"/>
      </xdr:nvSpPr>
      <xdr:spPr>
        <a:xfrm>
          <a:off x="9391727" y="1431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91712</xdr:rowOff>
    </xdr:from>
    <xdr:ext cx="469744" cy="259045"/>
    <xdr:sp macro="" textlink="">
      <xdr:nvSpPr>
        <xdr:cNvPr id="275" name="n_2mainValue【福祉施設】&#10;一人当たり面積">
          <a:extLst>
            <a:ext uri="{FF2B5EF4-FFF2-40B4-BE49-F238E27FC236}">
              <a16:creationId xmlns:a16="http://schemas.microsoft.com/office/drawing/2014/main" id="{299B2C9D-318A-4FAB-8734-B3D8125510D2}"/>
            </a:ext>
          </a:extLst>
        </xdr:cNvPr>
        <xdr:cNvSpPr txBox="1"/>
      </xdr:nvSpPr>
      <xdr:spPr>
        <a:xfrm>
          <a:off x="8515427" y="14322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70883</xdr:rowOff>
    </xdr:from>
    <xdr:ext cx="469744" cy="259045"/>
    <xdr:sp macro="" textlink="">
      <xdr:nvSpPr>
        <xdr:cNvPr id="276" name="n_3mainValue【福祉施設】&#10;一人当たり面積">
          <a:extLst>
            <a:ext uri="{FF2B5EF4-FFF2-40B4-BE49-F238E27FC236}">
              <a16:creationId xmlns:a16="http://schemas.microsoft.com/office/drawing/2014/main" id="{42F47C63-0866-4755-9FB7-214320FCC454}"/>
            </a:ext>
          </a:extLst>
        </xdr:cNvPr>
        <xdr:cNvSpPr txBox="1"/>
      </xdr:nvSpPr>
      <xdr:spPr>
        <a:xfrm>
          <a:off x="7626427" y="146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100855</xdr:rowOff>
    </xdr:from>
    <xdr:ext cx="469744" cy="259045"/>
    <xdr:sp macro="" textlink="">
      <xdr:nvSpPr>
        <xdr:cNvPr id="277" name="n_4mainValue【福祉施設】&#10;一人当たり面積">
          <a:extLst>
            <a:ext uri="{FF2B5EF4-FFF2-40B4-BE49-F238E27FC236}">
              <a16:creationId xmlns:a16="http://schemas.microsoft.com/office/drawing/2014/main" id="{23F1CA84-554E-4F45-B486-F2E6846531E4}"/>
            </a:ext>
          </a:extLst>
        </xdr:cNvPr>
        <xdr:cNvSpPr txBox="1"/>
      </xdr:nvSpPr>
      <xdr:spPr>
        <a:xfrm>
          <a:off x="6737427" y="14331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7072443A-0E67-466C-9E33-A63E03D7C29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D8D90BA7-215B-445C-AF99-0978183AF35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3F776854-E34E-4A27-949A-34D2A3B210C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A12DC953-9B69-4840-87D6-78D101F8F99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CE4508D7-79BA-4E7E-A367-79F004C934D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1DE6871C-A2DB-4736-8AF0-A853E61FAB5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79DEB306-BBB4-4B3E-8425-9AD4D3FC128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819C148A-2E65-4D8D-81BD-1FEA15D5C44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42AD4680-6F76-4295-943A-B79601B5B77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E5C469C6-A920-43DD-8307-41E88754444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E8A1B0D1-2BE2-4F96-952A-5F2C33B1326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F6967F63-EF1D-49D5-A6FC-4067DBE1B97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B7DA5DD8-AB8B-47EE-AC5D-713C3705264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9BDF2C04-CDD5-4DE0-96DD-C3C6E1BA5FA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37F38847-56BD-4A06-8188-82C52C08B02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01F15EC5-BEA4-4B90-81D1-460EAF93B8C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D6AE4E67-EFEE-4F62-AEAB-90C6A7AAB0D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2DCD1085-A02F-4D8F-9F59-63300363E96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8DEDA81D-5A90-4792-9408-FBF5A0DBCC0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0DF436E5-46BB-4448-B085-DBDF6167B9E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30CE29BF-726C-4355-B40A-3AF9889DEAD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3B6C5596-E55C-4794-BDA0-A88D819DBB5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1D59975B-E76C-4FF1-A86E-0BE98E6BC76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195A752E-3C55-45D2-89D9-B438E5102D1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29EC0041-A0D7-4947-8E43-825EBDC2917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FE2BFFFF-62B9-43CB-9D09-538579055DD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2B873AB0-7DBA-4AD4-9715-926CE7C3DCB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5" name="直線コネクタ 304">
          <a:extLst>
            <a:ext uri="{FF2B5EF4-FFF2-40B4-BE49-F238E27FC236}">
              <a16:creationId xmlns:a16="http://schemas.microsoft.com/office/drawing/2014/main" id="{22AD7C6B-0F1F-4330-8AB5-07DC3C97CD0B}"/>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6" name="テキスト ボックス 305">
          <a:extLst>
            <a:ext uri="{FF2B5EF4-FFF2-40B4-BE49-F238E27FC236}">
              <a16:creationId xmlns:a16="http://schemas.microsoft.com/office/drawing/2014/main" id="{D3A84858-74CD-45DB-B2D4-9113C1EBEDA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7" name="直線コネクタ 306">
          <a:extLst>
            <a:ext uri="{FF2B5EF4-FFF2-40B4-BE49-F238E27FC236}">
              <a16:creationId xmlns:a16="http://schemas.microsoft.com/office/drawing/2014/main" id="{853446A7-754D-469D-AA78-325E822DE681}"/>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8" name="テキスト ボックス 307">
          <a:extLst>
            <a:ext uri="{FF2B5EF4-FFF2-40B4-BE49-F238E27FC236}">
              <a16:creationId xmlns:a16="http://schemas.microsoft.com/office/drawing/2014/main" id="{A8EE8EFA-FFF9-4277-A296-FF4E6528DF93}"/>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9" name="直線コネクタ 308">
          <a:extLst>
            <a:ext uri="{FF2B5EF4-FFF2-40B4-BE49-F238E27FC236}">
              <a16:creationId xmlns:a16="http://schemas.microsoft.com/office/drawing/2014/main" id="{B7FC6B0A-3EBC-46CE-A8CD-A7CBFB2B447A}"/>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0" name="テキスト ボックス 309">
          <a:extLst>
            <a:ext uri="{FF2B5EF4-FFF2-40B4-BE49-F238E27FC236}">
              <a16:creationId xmlns:a16="http://schemas.microsoft.com/office/drawing/2014/main" id="{6DFC6E88-F4C8-4ED7-94A3-7ED89580761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1" name="直線コネクタ 310">
          <a:extLst>
            <a:ext uri="{FF2B5EF4-FFF2-40B4-BE49-F238E27FC236}">
              <a16:creationId xmlns:a16="http://schemas.microsoft.com/office/drawing/2014/main" id="{B969F19E-6BC2-43DB-A9FA-F80B6E0109E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2" name="テキスト ボックス 311">
          <a:extLst>
            <a:ext uri="{FF2B5EF4-FFF2-40B4-BE49-F238E27FC236}">
              <a16:creationId xmlns:a16="http://schemas.microsoft.com/office/drawing/2014/main" id="{F246D4CC-52B3-485A-9992-F5EAEC12C6DA}"/>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3" name="直線コネクタ 312">
          <a:extLst>
            <a:ext uri="{FF2B5EF4-FFF2-40B4-BE49-F238E27FC236}">
              <a16:creationId xmlns:a16="http://schemas.microsoft.com/office/drawing/2014/main" id="{3DABCDCA-9843-43F6-B263-F2A395ABA11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4" name="テキスト ボックス 313">
          <a:extLst>
            <a:ext uri="{FF2B5EF4-FFF2-40B4-BE49-F238E27FC236}">
              <a16:creationId xmlns:a16="http://schemas.microsoft.com/office/drawing/2014/main" id="{A66B495E-A152-491F-A58D-0272C21E580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5" name="直線コネクタ 314">
          <a:extLst>
            <a:ext uri="{FF2B5EF4-FFF2-40B4-BE49-F238E27FC236}">
              <a16:creationId xmlns:a16="http://schemas.microsoft.com/office/drawing/2014/main" id="{C7985552-B2D1-4ABF-AF36-B20733F705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6" name="テキスト ボックス 315">
          <a:extLst>
            <a:ext uri="{FF2B5EF4-FFF2-40B4-BE49-F238E27FC236}">
              <a16:creationId xmlns:a16="http://schemas.microsoft.com/office/drawing/2014/main" id="{4314E07A-674C-46C3-9067-8EB560EC7D1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F68C827E-B3AF-4C87-92F2-2D41A08A9CA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8" name="【一般廃棄物処理施設】&#10;有形固定資産減価償却率グラフ枠">
          <a:extLst>
            <a:ext uri="{FF2B5EF4-FFF2-40B4-BE49-F238E27FC236}">
              <a16:creationId xmlns:a16="http://schemas.microsoft.com/office/drawing/2014/main" id="{5E464C10-1FC9-4B58-A2F4-DD7FB3C6FA2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319" name="直線コネクタ 318">
          <a:extLst>
            <a:ext uri="{FF2B5EF4-FFF2-40B4-BE49-F238E27FC236}">
              <a16:creationId xmlns:a16="http://schemas.microsoft.com/office/drawing/2014/main" id="{ADA4315A-2FEB-4F24-AD24-6FF51521BBE9}"/>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0" name="【一般廃棄物処理施設】&#10;有形固定資産減価償却率最小値テキスト">
          <a:extLst>
            <a:ext uri="{FF2B5EF4-FFF2-40B4-BE49-F238E27FC236}">
              <a16:creationId xmlns:a16="http://schemas.microsoft.com/office/drawing/2014/main" id="{7628A6F0-482B-47CF-838A-2D3F9A402E3C}"/>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1" name="直線コネクタ 320">
          <a:extLst>
            <a:ext uri="{FF2B5EF4-FFF2-40B4-BE49-F238E27FC236}">
              <a16:creationId xmlns:a16="http://schemas.microsoft.com/office/drawing/2014/main" id="{1FA7DF3D-2520-45ED-AA0D-2FD81FC38135}"/>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322" name="【一般廃棄物処理施設】&#10;有形固定資産減価償却率最大値テキスト">
          <a:extLst>
            <a:ext uri="{FF2B5EF4-FFF2-40B4-BE49-F238E27FC236}">
              <a16:creationId xmlns:a16="http://schemas.microsoft.com/office/drawing/2014/main" id="{FA88686B-4824-4577-A316-7B3ADBBCB325}"/>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323" name="直線コネクタ 322">
          <a:extLst>
            <a:ext uri="{FF2B5EF4-FFF2-40B4-BE49-F238E27FC236}">
              <a16:creationId xmlns:a16="http://schemas.microsoft.com/office/drawing/2014/main" id="{FEC7997B-0BD7-4F36-AE98-1901CED6A934}"/>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324" name="【一般廃棄物処理施設】&#10;有形固定資産減価償却率平均値テキスト">
          <a:extLst>
            <a:ext uri="{FF2B5EF4-FFF2-40B4-BE49-F238E27FC236}">
              <a16:creationId xmlns:a16="http://schemas.microsoft.com/office/drawing/2014/main" id="{1D319B17-620D-4203-B31D-83F26C849400}"/>
            </a:ext>
          </a:extLst>
        </xdr:cNvPr>
        <xdr:cNvSpPr txBox="1"/>
      </xdr:nvSpPr>
      <xdr:spPr>
        <a:xfrm>
          <a:off x="16357600" y="6065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325" name="フローチャート: 判断 324">
          <a:extLst>
            <a:ext uri="{FF2B5EF4-FFF2-40B4-BE49-F238E27FC236}">
              <a16:creationId xmlns:a16="http://schemas.microsoft.com/office/drawing/2014/main" id="{B2DD68DD-A221-407F-B539-F10B13BE951E}"/>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326" name="フローチャート: 判断 325">
          <a:extLst>
            <a:ext uri="{FF2B5EF4-FFF2-40B4-BE49-F238E27FC236}">
              <a16:creationId xmlns:a16="http://schemas.microsoft.com/office/drawing/2014/main" id="{023A464E-D6D6-4865-8099-F67422A983DF}"/>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327" name="フローチャート: 判断 326">
          <a:extLst>
            <a:ext uri="{FF2B5EF4-FFF2-40B4-BE49-F238E27FC236}">
              <a16:creationId xmlns:a16="http://schemas.microsoft.com/office/drawing/2014/main" id="{C7C778E1-2732-4B23-9BD7-027C6AD5100F}"/>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328" name="フローチャート: 判断 327">
          <a:extLst>
            <a:ext uri="{FF2B5EF4-FFF2-40B4-BE49-F238E27FC236}">
              <a16:creationId xmlns:a16="http://schemas.microsoft.com/office/drawing/2014/main" id="{B1F7CCA1-2AA3-4064-BB2A-A6F05626F280}"/>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329" name="フローチャート: 判断 328">
          <a:extLst>
            <a:ext uri="{FF2B5EF4-FFF2-40B4-BE49-F238E27FC236}">
              <a16:creationId xmlns:a16="http://schemas.microsoft.com/office/drawing/2014/main" id="{64A98F1A-0185-4655-95AD-76D43AC3F732}"/>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B0C8D194-81A4-4214-A3D9-6443E1B40B4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B7BF39CC-9DC7-4D88-84D8-25DE8F10441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5A0AF65C-57E2-4F9F-BE43-A45D9821F09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11194665-F295-4C77-81A2-B12FD324708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E8C770AF-04A8-4AA0-9AF3-5636411ACCD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23767</xdr:rowOff>
    </xdr:from>
    <xdr:to>
      <xdr:col>85</xdr:col>
      <xdr:colOff>177800</xdr:colOff>
      <xdr:row>37</xdr:row>
      <xdr:rowOff>125367</xdr:rowOff>
    </xdr:to>
    <xdr:sp macro="" textlink="">
      <xdr:nvSpPr>
        <xdr:cNvPr id="335" name="楕円 334">
          <a:extLst>
            <a:ext uri="{FF2B5EF4-FFF2-40B4-BE49-F238E27FC236}">
              <a16:creationId xmlns:a16="http://schemas.microsoft.com/office/drawing/2014/main" id="{AC4ADC33-B998-420D-8542-F1590C34DFA8}"/>
            </a:ext>
          </a:extLst>
        </xdr:cNvPr>
        <xdr:cNvSpPr/>
      </xdr:nvSpPr>
      <xdr:spPr>
        <a:xfrm>
          <a:off x="16268700" y="636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2194</xdr:rowOff>
    </xdr:from>
    <xdr:ext cx="405111" cy="259045"/>
    <xdr:sp macro="" textlink="">
      <xdr:nvSpPr>
        <xdr:cNvPr id="336" name="【一般廃棄物処理施設】&#10;有形固定資産減価償却率該当値テキスト">
          <a:extLst>
            <a:ext uri="{FF2B5EF4-FFF2-40B4-BE49-F238E27FC236}">
              <a16:creationId xmlns:a16="http://schemas.microsoft.com/office/drawing/2014/main" id="{776F70A2-FD8F-4D77-93E2-068C1592FB1A}"/>
            </a:ext>
          </a:extLst>
        </xdr:cNvPr>
        <xdr:cNvSpPr txBox="1"/>
      </xdr:nvSpPr>
      <xdr:spPr>
        <a:xfrm>
          <a:off x="16357600" y="6345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87449</xdr:rowOff>
    </xdr:from>
    <xdr:to>
      <xdr:col>81</xdr:col>
      <xdr:colOff>101600</xdr:colOff>
      <xdr:row>37</xdr:row>
      <xdr:rowOff>17599</xdr:rowOff>
    </xdr:to>
    <xdr:sp macro="" textlink="">
      <xdr:nvSpPr>
        <xdr:cNvPr id="337" name="楕円 336">
          <a:extLst>
            <a:ext uri="{FF2B5EF4-FFF2-40B4-BE49-F238E27FC236}">
              <a16:creationId xmlns:a16="http://schemas.microsoft.com/office/drawing/2014/main" id="{E8732661-0064-4557-BC21-1C719534CFBF}"/>
            </a:ext>
          </a:extLst>
        </xdr:cNvPr>
        <xdr:cNvSpPr/>
      </xdr:nvSpPr>
      <xdr:spPr>
        <a:xfrm>
          <a:off x="15430500" y="625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138249</xdr:rowOff>
    </xdr:from>
    <xdr:to>
      <xdr:col>85</xdr:col>
      <xdr:colOff>127000</xdr:colOff>
      <xdr:row>37</xdr:row>
      <xdr:rowOff>74567</xdr:rowOff>
    </xdr:to>
    <xdr:cxnSp macro="">
      <xdr:nvCxnSpPr>
        <xdr:cNvPr id="338" name="直線コネクタ 337">
          <a:extLst>
            <a:ext uri="{FF2B5EF4-FFF2-40B4-BE49-F238E27FC236}">
              <a16:creationId xmlns:a16="http://schemas.microsoft.com/office/drawing/2014/main" id="{E63471F8-8FAD-4716-AFCD-CFEEB480230A}"/>
            </a:ext>
          </a:extLst>
        </xdr:cNvPr>
        <xdr:cNvCxnSpPr/>
      </xdr:nvCxnSpPr>
      <xdr:spPr>
        <a:xfrm>
          <a:off x="15481300" y="6310449"/>
          <a:ext cx="8382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15603</xdr:rowOff>
    </xdr:from>
    <xdr:to>
      <xdr:col>76</xdr:col>
      <xdr:colOff>165100</xdr:colOff>
      <xdr:row>36</xdr:row>
      <xdr:rowOff>117203</xdr:rowOff>
    </xdr:to>
    <xdr:sp macro="" textlink="">
      <xdr:nvSpPr>
        <xdr:cNvPr id="339" name="楕円 338">
          <a:extLst>
            <a:ext uri="{FF2B5EF4-FFF2-40B4-BE49-F238E27FC236}">
              <a16:creationId xmlns:a16="http://schemas.microsoft.com/office/drawing/2014/main" id="{0721B74D-CCFE-476D-A2CA-84F89F56CF4F}"/>
            </a:ext>
          </a:extLst>
        </xdr:cNvPr>
        <xdr:cNvSpPr/>
      </xdr:nvSpPr>
      <xdr:spPr>
        <a:xfrm>
          <a:off x="14541500" y="618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66403</xdr:rowOff>
    </xdr:from>
    <xdr:to>
      <xdr:col>81</xdr:col>
      <xdr:colOff>50800</xdr:colOff>
      <xdr:row>36</xdr:row>
      <xdr:rowOff>138249</xdr:rowOff>
    </xdr:to>
    <xdr:cxnSp macro="">
      <xdr:nvCxnSpPr>
        <xdr:cNvPr id="340" name="直線コネクタ 339">
          <a:extLst>
            <a:ext uri="{FF2B5EF4-FFF2-40B4-BE49-F238E27FC236}">
              <a16:creationId xmlns:a16="http://schemas.microsoft.com/office/drawing/2014/main" id="{5FB4924E-BB3A-40B8-AC38-0F1D83979BEA}"/>
            </a:ext>
          </a:extLst>
        </xdr:cNvPr>
        <xdr:cNvCxnSpPr/>
      </xdr:nvCxnSpPr>
      <xdr:spPr>
        <a:xfrm>
          <a:off x="14592300" y="6238603"/>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80917</xdr:rowOff>
    </xdr:from>
    <xdr:to>
      <xdr:col>72</xdr:col>
      <xdr:colOff>38100</xdr:colOff>
      <xdr:row>36</xdr:row>
      <xdr:rowOff>11067</xdr:rowOff>
    </xdr:to>
    <xdr:sp macro="" textlink="">
      <xdr:nvSpPr>
        <xdr:cNvPr id="341" name="楕円 340">
          <a:extLst>
            <a:ext uri="{FF2B5EF4-FFF2-40B4-BE49-F238E27FC236}">
              <a16:creationId xmlns:a16="http://schemas.microsoft.com/office/drawing/2014/main" id="{9EEA0ED2-D0AE-4E8D-ABCE-F55A15C64062}"/>
            </a:ext>
          </a:extLst>
        </xdr:cNvPr>
        <xdr:cNvSpPr/>
      </xdr:nvSpPr>
      <xdr:spPr>
        <a:xfrm>
          <a:off x="13652500" y="608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131717</xdr:rowOff>
    </xdr:from>
    <xdr:to>
      <xdr:col>76</xdr:col>
      <xdr:colOff>114300</xdr:colOff>
      <xdr:row>36</xdr:row>
      <xdr:rowOff>66403</xdr:rowOff>
    </xdr:to>
    <xdr:cxnSp macro="">
      <xdr:nvCxnSpPr>
        <xdr:cNvPr id="342" name="直線コネクタ 341">
          <a:extLst>
            <a:ext uri="{FF2B5EF4-FFF2-40B4-BE49-F238E27FC236}">
              <a16:creationId xmlns:a16="http://schemas.microsoft.com/office/drawing/2014/main" id="{26B03686-12B9-4061-A934-C5EB1DFFD173}"/>
            </a:ext>
          </a:extLst>
        </xdr:cNvPr>
        <xdr:cNvCxnSpPr/>
      </xdr:nvCxnSpPr>
      <xdr:spPr>
        <a:xfrm>
          <a:off x="13703300" y="6132467"/>
          <a:ext cx="8890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146231</xdr:rowOff>
    </xdr:from>
    <xdr:to>
      <xdr:col>67</xdr:col>
      <xdr:colOff>101600</xdr:colOff>
      <xdr:row>35</xdr:row>
      <xdr:rowOff>76381</xdr:rowOff>
    </xdr:to>
    <xdr:sp macro="" textlink="">
      <xdr:nvSpPr>
        <xdr:cNvPr id="343" name="楕円 342">
          <a:extLst>
            <a:ext uri="{FF2B5EF4-FFF2-40B4-BE49-F238E27FC236}">
              <a16:creationId xmlns:a16="http://schemas.microsoft.com/office/drawing/2014/main" id="{7B949751-43A5-42E4-B363-91B1A63F92D8}"/>
            </a:ext>
          </a:extLst>
        </xdr:cNvPr>
        <xdr:cNvSpPr/>
      </xdr:nvSpPr>
      <xdr:spPr>
        <a:xfrm>
          <a:off x="12763500" y="597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25581</xdr:rowOff>
    </xdr:from>
    <xdr:to>
      <xdr:col>71</xdr:col>
      <xdr:colOff>177800</xdr:colOff>
      <xdr:row>35</xdr:row>
      <xdr:rowOff>131717</xdr:rowOff>
    </xdr:to>
    <xdr:cxnSp macro="">
      <xdr:nvCxnSpPr>
        <xdr:cNvPr id="344" name="直線コネクタ 343">
          <a:extLst>
            <a:ext uri="{FF2B5EF4-FFF2-40B4-BE49-F238E27FC236}">
              <a16:creationId xmlns:a16="http://schemas.microsoft.com/office/drawing/2014/main" id="{199F4286-ABF2-481B-BB53-F42CD1C16D2E}"/>
            </a:ext>
          </a:extLst>
        </xdr:cNvPr>
        <xdr:cNvCxnSpPr/>
      </xdr:nvCxnSpPr>
      <xdr:spPr>
        <a:xfrm>
          <a:off x="12814300" y="6026331"/>
          <a:ext cx="8890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82204</xdr:rowOff>
    </xdr:from>
    <xdr:ext cx="405111" cy="259045"/>
    <xdr:sp macro="" textlink="">
      <xdr:nvSpPr>
        <xdr:cNvPr id="345" name="n_1aveValue【一般廃棄物処理施設】&#10;有形固定資産減価償却率">
          <a:extLst>
            <a:ext uri="{FF2B5EF4-FFF2-40B4-BE49-F238E27FC236}">
              <a16:creationId xmlns:a16="http://schemas.microsoft.com/office/drawing/2014/main" id="{BC6ADDDC-1105-43D2-ABAB-42102D69F8F5}"/>
            </a:ext>
          </a:extLst>
        </xdr:cNvPr>
        <xdr:cNvSpPr txBox="1"/>
      </xdr:nvSpPr>
      <xdr:spPr>
        <a:xfrm>
          <a:off x="1526604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109962</xdr:rowOff>
    </xdr:from>
    <xdr:ext cx="405111" cy="259045"/>
    <xdr:sp macro="" textlink="">
      <xdr:nvSpPr>
        <xdr:cNvPr id="346" name="n_2aveValue【一般廃棄物処理施設】&#10;有形固定資産減価償却率">
          <a:extLst>
            <a:ext uri="{FF2B5EF4-FFF2-40B4-BE49-F238E27FC236}">
              <a16:creationId xmlns:a16="http://schemas.microsoft.com/office/drawing/2014/main" id="{268656E8-F82A-440A-A7E4-47DCC7AD555E}"/>
            </a:ext>
          </a:extLst>
        </xdr:cNvPr>
        <xdr:cNvSpPr txBox="1"/>
      </xdr:nvSpPr>
      <xdr:spPr>
        <a:xfrm>
          <a:off x="14389744" y="662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72407</xdr:rowOff>
    </xdr:from>
    <xdr:ext cx="405111" cy="259045"/>
    <xdr:sp macro="" textlink="">
      <xdr:nvSpPr>
        <xdr:cNvPr id="347" name="n_3aveValue【一般廃棄物処理施設】&#10;有形固定資産減価償却率">
          <a:extLst>
            <a:ext uri="{FF2B5EF4-FFF2-40B4-BE49-F238E27FC236}">
              <a16:creationId xmlns:a16="http://schemas.microsoft.com/office/drawing/2014/main" id="{AA48FB57-8937-4995-BCE7-4A15C2CE8C95}"/>
            </a:ext>
          </a:extLst>
        </xdr:cNvPr>
        <xdr:cNvSpPr txBox="1"/>
      </xdr:nvSpPr>
      <xdr:spPr>
        <a:xfrm>
          <a:off x="13500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348" name="n_4aveValue【一般廃棄物処理施設】&#10;有形固定資産減価償却率">
          <a:extLst>
            <a:ext uri="{FF2B5EF4-FFF2-40B4-BE49-F238E27FC236}">
              <a16:creationId xmlns:a16="http://schemas.microsoft.com/office/drawing/2014/main" id="{87FAAD42-7818-48A7-9CBA-AE3B6BFEA93C}"/>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34126</xdr:rowOff>
    </xdr:from>
    <xdr:ext cx="405111" cy="259045"/>
    <xdr:sp macro="" textlink="">
      <xdr:nvSpPr>
        <xdr:cNvPr id="349" name="n_1mainValue【一般廃棄物処理施設】&#10;有形固定資産減価償却率">
          <a:extLst>
            <a:ext uri="{FF2B5EF4-FFF2-40B4-BE49-F238E27FC236}">
              <a16:creationId xmlns:a16="http://schemas.microsoft.com/office/drawing/2014/main" id="{30C41311-95FC-4FF2-962E-421A4B283736}"/>
            </a:ext>
          </a:extLst>
        </xdr:cNvPr>
        <xdr:cNvSpPr txBox="1"/>
      </xdr:nvSpPr>
      <xdr:spPr>
        <a:xfrm>
          <a:off x="15266044" y="6034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133730</xdr:rowOff>
    </xdr:from>
    <xdr:ext cx="405111" cy="259045"/>
    <xdr:sp macro="" textlink="">
      <xdr:nvSpPr>
        <xdr:cNvPr id="350" name="n_2mainValue【一般廃棄物処理施設】&#10;有形固定資産減価償却率">
          <a:extLst>
            <a:ext uri="{FF2B5EF4-FFF2-40B4-BE49-F238E27FC236}">
              <a16:creationId xmlns:a16="http://schemas.microsoft.com/office/drawing/2014/main" id="{3E1883BB-A49E-4E7E-9949-136AF9F7481E}"/>
            </a:ext>
          </a:extLst>
        </xdr:cNvPr>
        <xdr:cNvSpPr txBox="1"/>
      </xdr:nvSpPr>
      <xdr:spPr>
        <a:xfrm>
          <a:off x="14389744" y="5963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27594</xdr:rowOff>
    </xdr:from>
    <xdr:ext cx="405111" cy="259045"/>
    <xdr:sp macro="" textlink="">
      <xdr:nvSpPr>
        <xdr:cNvPr id="351" name="n_3mainValue【一般廃棄物処理施設】&#10;有形固定資産減価償却率">
          <a:extLst>
            <a:ext uri="{FF2B5EF4-FFF2-40B4-BE49-F238E27FC236}">
              <a16:creationId xmlns:a16="http://schemas.microsoft.com/office/drawing/2014/main" id="{9B16805B-F94A-4B70-878F-39CF1B7D8B7D}"/>
            </a:ext>
          </a:extLst>
        </xdr:cNvPr>
        <xdr:cNvSpPr txBox="1"/>
      </xdr:nvSpPr>
      <xdr:spPr>
        <a:xfrm>
          <a:off x="13500744" y="5856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92908</xdr:rowOff>
    </xdr:from>
    <xdr:ext cx="405111" cy="259045"/>
    <xdr:sp macro="" textlink="">
      <xdr:nvSpPr>
        <xdr:cNvPr id="352" name="n_4mainValue【一般廃棄物処理施設】&#10;有形固定資産減価償却率">
          <a:extLst>
            <a:ext uri="{FF2B5EF4-FFF2-40B4-BE49-F238E27FC236}">
              <a16:creationId xmlns:a16="http://schemas.microsoft.com/office/drawing/2014/main" id="{EB14D594-28E6-450C-A3A2-33317C93C6D5}"/>
            </a:ext>
          </a:extLst>
        </xdr:cNvPr>
        <xdr:cNvSpPr txBox="1"/>
      </xdr:nvSpPr>
      <xdr:spPr>
        <a:xfrm>
          <a:off x="12611744" y="5750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A5A041B3-5739-46FE-838C-20C9C6414A5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408BA1F9-7234-408D-928E-8C0070E0B18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523C5920-FD70-4A74-B377-1B247BA0C4B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ABEDE24A-CEF0-436D-8296-5B52ABAE095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BB28492E-280D-4186-9BBE-CCF0921F317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B52B3A76-30B1-456C-A73C-7739EDCAA80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207A11D5-93FA-4DF6-9446-44158C1CE76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3A31EF91-5840-4F95-9D58-1C49D1E3CB2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79702010-14B3-450E-93E2-C2B3F1A819F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6D18BBBB-DCA9-4E2C-A3D5-DFE2A4BDAAB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a:extLst>
            <a:ext uri="{FF2B5EF4-FFF2-40B4-BE49-F238E27FC236}">
              <a16:creationId xmlns:a16="http://schemas.microsoft.com/office/drawing/2014/main" id="{8A526165-F7AE-4855-AB8C-BC5EECBC59B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4" name="テキスト ボックス 363">
          <a:extLst>
            <a:ext uri="{FF2B5EF4-FFF2-40B4-BE49-F238E27FC236}">
              <a16:creationId xmlns:a16="http://schemas.microsoft.com/office/drawing/2014/main" id="{5831D4C0-CE41-4C58-A05A-8491706073AA}"/>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a:extLst>
            <a:ext uri="{FF2B5EF4-FFF2-40B4-BE49-F238E27FC236}">
              <a16:creationId xmlns:a16="http://schemas.microsoft.com/office/drawing/2014/main" id="{5089CB03-A1EE-41AC-9FE5-8501EB5491B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366" name="テキスト ボックス 365">
          <a:extLst>
            <a:ext uri="{FF2B5EF4-FFF2-40B4-BE49-F238E27FC236}">
              <a16:creationId xmlns:a16="http://schemas.microsoft.com/office/drawing/2014/main" id="{BF804CEF-2C56-41B5-83BB-4A840591CF19}"/>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a:extLst>
            <a:ext uri="{FF2B5EF4-FFF2-40B4-BE49-F238E27FC236}">
              <a16:creationId xmlns:a16="http://schemas.microsoft.com/office/drawing/2014/main" id="{EF7B669E-D969-492B-B97A-48F2EECE76D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368" name="テキスト ボックス 367">
          <a:extLst>
            <a:ext uri="{FF2B5EF4-FFF2-40B4-BE49-F238E27FC236}">
              <a16:creationId xmlns:a16="http://schemas.microsoft.com/office/drawing/2014/main" id="{5AD3B9F6-F6D1-4713-8A70-65544852D09C}"/>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a:extLst>
            <a:ext uri="{FF2B5EF4-FFF2-40B4-BE49-F238E27FC236}">
              <a16:creationId xmlns:a16="http://schemas.microsoft.com/office/drawing/2014/main" id="{561AA61C-3B97-43FB-B88A-193D3800E29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370" name="テキスト ボックス 369">
          <a:extLst>
            <a:ext uri="{FF2B5EF4-FFF2-40B4-BE49-F238E27FC236}">
              <a16:creationId xmlns:a16="http://schemas.microsoft.com/office/drawing/2014/main" id="{C5298F69-747A-4AEB-81AD-AA842DFC63BF}"/>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a:extLst>
            <a:ext uri="{FF2B5EF4-FFF2-40B4-BE49-F238E27FC236}">
              <a16:creationId xmlns:a16="http://schemas.microsoft.com/office/drawing/2014/main" id="{D8579841-C117-41B2-BD67-4C3094D60C0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372" name="テキスト ボックス 371">
          <a:extLst>
            <a:ext uri="{FF2B5EF4-FFF2-40B4-BE49-F238E27FC236}">
              <a16:creationId xmlns:a16="http://schemas.microsoft.com/office/drawing/2014/main" id="{3BFB7473-20D2-4211-8155-3AED6339EF1C}"/>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6748CE4F-9340-4A81-A72E-5A72FA5FA39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374" name="テキスト ボックス 373">
          <a:extLst>
            <a:ext uri="{FF2B5EF4-FFF2-40B4-BE49-F238E27FC236}">
              <a16:creationId xmlns:a16="http://schemas.microsoft.com/office/drawing/2014/main" id="{100BB550-986A-4A2E-9DE1-CD78343616FF}"/>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71143264-9D02-4499-A715-241459237F5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376" name="直線コネクタ 375">
          <a:extLst>
            <a:ext uri="{FF2B5EF4-FFF2-40B4-BE49-F238E27FC236}">
              <a16:creationId xmlns:a16="http://schemas.microsoft.com/office/drawing/2014/main" id="{7C5DFE3E-0EB8-4B79-8D2C-E57EEBB79AC4}"/>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377" name="【一般廃棄物処理施設】&#10;一人当たり有形固定資産（償却資産）額最小値テキスト">
          <a:extLst>
            <a:ext uri="{FF2B5EF4-FFF2-40B4-BE49-F238E27FC236}">
              <a16:creationId xmlns:a16="http://schemas.microsoft.com/office/drawing/2014/main" id="{028FA289-A958-4AAA-9EA8-3451894FB9F3}"/>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378" name="直線コネクタ 377">
          <a:extLst>
            <a:ext uri="{FF2B5EF4-FFF2-40B4-BE49-F238E27FC236}">
              <a16:creationId xmlns:a16="http://schemas.microsoft.com/office/drawing/2014/main" id="{0A2F9CCA-8D1A-4E22-BBC4-37C1E48ED78A}"/>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379" name="【一般廃棄物処理施設】&#10;一人当たり有形固定資産（償却資産）額最大値テキスト">
          <a:extLst>
            <a:ext uri="{FF2B5EF4-FFF2-40B4-BE49-F238E27FC236}">
              <a16:creationId xmlns:a16="http://schemas.microsoft.com/office/drawing/2014/main" id="{62E1BDDC-2227-4F74-9578-179ACD55C05F}"/>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380" name="直線コネクタ 379">
          <a:extLst>
            <a:ext uri="{FF2B5EF4-FFF2-40B4-BE49-F238E27FC236}">
              <a16:creationId xmlns:a16="http://schemas.microsoft.com/office/drawing/2014/main" id="{093E40EC-303A-4D12-B1E2-D4A4FF643193}"/>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550D35BE-7DD4-4285-8335-F222FBEB6547}"/>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382" name="フローチャート: 判断 381">
          <a:extLst>
            <a:ext uri="{FF2B5EF4-FFF2-40B4-BE49-F238E27FC236}">
              <a16:creationId xmlns:a16="http://schemas.microsoft.com/office/drawing/2014/main" id="{B364C152-7195-406C-B1ED-6C3877CB5FD5}"/>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383" name="フローチャート: 判断 382">
          <a:extLst>
            <a:ext uri="{FF2B5EF4-FFF2-40B4-BE49-F238E27FC236}">
              <a16:creationId xmlns:a16="http://schemas.microsoft.com/office/drawing/2014/main" id="{3646434A-4462-4751-BE2C-15A8471C0101}"/>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384" name="フローチャート: 判断 383">
          <a:extLst>
            <a:ext uri="{FF2B5EF4-FFF2-40B4-BE49-F238E27FC236}">
              <a16:creationId xmlns:a16="http://schemas.microsoft.com/office/drawing/2014/main" id="{0D8023B7-B32A-4238-A92A-FA1AC8769C5A}"/>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385" name="フローチャート: 判断 384">
          <a:extLst>
            <a:ext uri="{FF2B5EF4-FFF2-40B4-BE49-F238E27FC236}">
              <a16:creationId xmlns:a16="http://schemas.microsoft.com/office/drawing/2014/main" id="{2F81D2DA-7CEC-40D7-997D-F44D676ACF93}"/>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386" name="フローチャート: 判断 385">
          <a:extLst>
            <a:ext uri="{FF2B5EF4-FFF2-40B4-BE49-F238E27FC236}">
              <a16:creationId xmlns:a16="http://schemas.microsoft.com/office/drawing/2014/main" id="{1E65393C-9EF3-4749-9E53-43D284768943}"/>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7D34DDAD-9128-4A5D-954D-78E83ED2EE1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D96872BA-1F42-4ECA-B786-0B24D407BC5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FE116CC4-A5DD-4FE4-A477-1D00791FCC6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AD935B2C-4A5A-4AD4-9F7C-DA39C716012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FE18138C-84C7-44A6-9A32-A48E247DBC4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130504</xdr:rowOff>
    </xdr:from>
    <xdr:to>
      <xdr:col>116</xdr:col>
      <xdr:colOff>114300</xdr:colOff>
      <xdr:row>42</xdr:row>
      <xdr:rowOff>60654</xdr:rowOff>
    </xdr:to>
    <xdr:sp macro="" textlink="">
      <xdr:nvSpPr>
        <xdr:cNvPr id="392" name="楕円 391">
          <a:extLst>
            <a:ext uri="{FF2B5EF4-FFF2-40B4-BE49-F238E27FC236}">
              <a16:creationId xmlns:a16="http://schemas.microsoft.com/office/drawing/2014/main" id="{EB612331-4392-4323-9D76-42B43FC3CBF4}"/>
            </a:ext>
          </a:extLst>
        </xdr:cNvPr>
        <xdr:cNvSpPr/>
      </xdr:nvSpPr>
      <xdr:spPr>
        <a:xfrm>
          <a:off x="22110700" y="715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75137</xdr:rowOff>
    </xdr:from>
    <xdr:ext cx="599010" cy="259045"/>
    <xdr:sp macro="" textlink="">
      <xdr:nvSpPr>
        <xdr:cNvPr id="393" name="【一般廃棄物処理施設】&#10;一人当たり有形固定資産（償却資産）額該当値テキスト">
          <a:extLst>
            <a:ext uri="{FF2B5EF4-FFF2-40B4-BE49-F238E27FC236}">
              <a16:creationId xmlns:a16="http://schemas.microsoft.com/office/drawing/2014/main" id="{7124DAA2-DFC6-4B62-A7F9-4BBE027F4437}"/>
            </a:ext>
          </a:extLst>
        </xdr:cNvPr>
        <xdr:cNvSpPr txBox="1"/>
      </xdr:nvSpPr>
      <xdr:spPr>
        <a:xfrm>
          <a:off x="22199600" y="7104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131210</xdr:rowOff>
    </xdr:from>
    <xdr:to>
      <xdr:col>112</xdr:col>
      <xdr:colOff>38100</xdr:colOff>
      <xdr:row>42</xdr:row>
      <xdr:rowOff>61360</xdr:rowOff>
    </xdr:to>
    <xdr:sp macro="" textlink="">
      <xdr:nvSpPr>
        <xdr:cNvPr id="394" name="楕円 393">
          <a:extLst>
            <a:ext uri="{FF2B5EF4-FFF2-40B4-BE49-F238E27FC236}">
              <a16:creationId xmlns:a16="http://schemas.microsoft.com/office/drawing/2014/main" id="{FBABDF5A-A442-46F3-B9D9-57ED4BDF2C6E}"/>
            </a:ext>
          </a:extLst>
        </xdr:cNvPr>
        <xdr:cNvSpPr/>
      </xdr:nvSpPr>
      <xdr:spPr>
        <a:xfrm>
          <a:off x="21272500" y="716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9854</xdr:rowOff>
    </xdr:from>
    <xdr:to>
      <xdr:col>116</xdr:col>
      <xdr:colOff>63500</xdr:colOff>
      <xdr:row>42</xdr:row>
      <xdr:rowOff>10560</xdr:rowOff>
    </xdr:to>
    <xdr:cxnSp macro="">
      <xdr:nvCxnSpPr>
        <xdr:cNvPr id="395" name="直線コネクタ 394">
          <a:extLst>
            <a:ext uri="{FF2B5EF4-FFF2-40B4-BE49-F238E27FC236}">
              <a16:creationId xmlns:a16="http://schemas.microsoft.com/office/drawing/2014/main" id="{F9AAC032-66FC-409F-9F44-6895CE91DD22}"/>
            </a:ext>
          </a:extLst>
        </xdr:cNvPr>
        <xdr:cNvCxnSpPr/>
      </xdr:nvCxnSpPr>
      <xdr:spPr>
        <a:xfrm flipV="1">
          <a:off x="21323300" y="7210754"/>
          <a:ext cx="838200" cy="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133651</xdr:rowOff>
    </xdr:from>
    <xdr:to>
      <xdr:col>107</xdr:col>
      <xdr:colOff>101600</xdr:colOff>
      <xdr:row>42</xdr:row>
      <xdr:rowOff>63801</xdr:rowOff>
    </xdr:to>
    <xdr:sp macro="" textlink="">
      <xdr:nvSpPr>
        <xdr:cNvPr id="396" name="楕円 395">
          <a:extLst>
            <a:ext uri="{FF2B5EF4-FFF2-40B4-BE49-F238E27FC236}">
              <a16:creationId xmlns:a16="http://schemas.microsoft.com/office/drawing/2014/main" id="{E9D1C907-987D-4CCB-BDF3-9AB66DB415E3}"/>
            </a:ext>
          </a:extLst>
        </xdr:cNvPr>
        <xdr:cNvSpPr/>
      </xdr:nvSpPr>
      <xdr:spPr>
        <a:xfrm>
          <a:off x="20383500" y="716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10560</xdr:rowOff>
    </xdr:from>
    <xdr:to>
      <xdr:col>111</xdr:col>
      <xdr:colOff>177800</xdr:colOff>
      <xdr:row>42</xdr:row>
      <xdr:rowOff>13001</xdr:rowOff>
    </xdr:to>
    <xdr:cxnSp macro="">
      <xdr:nvCxnSpPr>
        <xdr:cNvPr id="397" name="直線コネクタ 396">
          <a:extLst>
            <a:ext uri="{FF2B5EF4-FFF2-40B4-BE49-F238E27FC236}">
              <a16:creationId xmlns:a16="http://schemas.microsoft.com/office/drawing/2014/main" id="{82A22911-F683-4AF1-B96C-40EE5DCE2E95}"/>
            </a:ext>
          </a:extLst>
        </xdr:cNvPr>
        <xdr:cNvCxnSpPr/>
      </xdr:nvCxnSpPr>
      <xdr:spPr>
        <a:xfrm flipV="1">
          <a:off x="20434300" y="7211460"/>
          <a:ext cx="889000" cy="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134057</xdr:rowOff>
    </xdr:from>
    <xdr:to>
      <xdr:col>102</xdr:col>
      <xdr:colOff>165100</xdr:colOff>
      <xdr:row>42</xdr:row>
      <xdr:rowOff>64207</xdr:rowOff>
    </xdr:to>
    <xdr:sp macro="" textlink="">
      <xdr:nvSpPr>
        <xdr:cNvPr id="398" name="楕円 397">
          <a:extLst>
            <a:ext uri="{FF2B5EF4-FFF2-40B4-BE49-F238E27FC236}">
              <a16:creationId xmlns:a16="http://schemas.microsoft.com/office/drawing/2014/main" id="{1EC9FD97-1E8B-438E-9FAC-0CB09AD8DAC4}"/>
            </a:ext>
          </a:extLst>
        </xdr:cNvPr>
        <xdr:cNvSpPr/>
      </xdr:nvSpPr>
      <xdr:spPr>
        <a:xfrm>
          <a:off x="19494500" y="716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13001</xdr:rowOff>
    </xdr:from>
    <xdr:to>
      <xdr:col>107</xdr:col>
      <xdr:colOff>50800</xdr:colOff>
      <xdr:row>42</xdr:row>
      <xdr:rowOff>13407</xdr:rowOff>
    </xdr:to>
    <xdr:cxnSp macro="">
      <xdr:nvCxnSpPr>
        <xdr:cNvPr id="399" name="直線コネクタ 398">
          <a:extLst>
            <a:ext uri="{FF2B5EF4-FFF2-40B4-BE49-F238E27FC236}">
              <a16:creationId xmlns:a16="http://schemas.microsoft.com/office/drawing/2014/main" id="{075D8678-A871-4B3D-B98E-196350D8D27E}"/>
            </a:ext>
          </a:extLst>
        </xdr:cNvPr>
        <xdr:cNvCxnSpPr/>
      </xdr:nvCxnSpPr>
      <xdr:spPr>
        <a:xfrm flipV="1">
          <a:off x="19545300" y="7213901"/>
          <a:ext cx="889000" cy="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134459</xdr:rowOff>
    </xdr:from>
    <xdr:to>
      <xdr:col>98</xdr:col>
      <xdr:colOff>38100</xdr:colOff>
      <xdr:row>42</xdr:row>
      <xdr:rowOff>64609</xdr:rowOff>
    </xdr:to>
    <xdr:sp macro="" textlink="">
      <xdr:nvSpPr>
        <xdr:cNvPr id="400" name="楕円 399">
          <a:extLst>
            <a:ext uri="{FF2B5EF4-FFF2-40B4-BE49-F238E27FC236}">
              <a16:creationId xmlns:a16="http://schemas.microsoft.com/office/drawing/2014/main" id="{272EA086-A9A9-4E08-BEC6-009DC29FED2A}"/>
            </a:ext>
          </a:extLst>
        </xdr:cNvPr>
        <xdr:cNvSpPr/>
      </xdr:nvSpPr>
      <xdr:spPr>
        <a:xfrm>
          <a:off x="18605500" y="716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13407</xdr:rowOff>
    </xdr:from>
    <xdr:to>
      <xdr:col>102</xdr:col>
      <xdr:colOff>114300</xdr:colOff>
      <xdr:row>42</xdr:row>
      <xdr:rowOff>13809</xdr:rowOff>
    </xdr:to>
    <xdr:cxnSp macro="">
      <xdr:nvCxnSpPr>
        <xdr:cNvPr id="401" name="直線コネクタ 400">
          <a:extLst>
            <a:ext uri="{FF2B5EF4-FFF2-40B4-BE49-F238E27FC236}">
              <a16:creationId xmlns:a16="http://schemas.microsoft.com/office/drawing/2014/main" id="{ABEEF40D-B9EB-4EE4-9BB5-D3C777D36B65}"/>
            </a:ext>
          </a:extLst>
        </xdr:cNvPr>
        <xdr:cNvCxnSpPr/>
      </xdr:nvCxnSpPr>
      <xdr:spPr>
        <a:xfrm flipV="1">
          <a:off x="18656300" y="7214307"/>
          <a:ext cx="889000" cy="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86B837E8-1C53-48C6-BAF9-91FD5D139AD5}"/>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80C0C1AB-B074-4F14-9A4A-1334FA7DBB9A}"/>
            </a:ext>
          </a:extLst>
        </xdr:cNvPr>
        <xdr:cNvSpPr txBox="1"/>
      </xdr:nvSpPr>
      <xdr:spPr>
        <a:xfrm>
          <a:off x="20134795" y="69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378A7376-6292-431E-A0F2-772A1F3F75A5}"/>
            </a:ext>
          </a:extLst>
        </xdr:cNvPr>
        <xdr:cNvSpPr txBox="1"/>
      </xdr:nvSpPr>
      <xdr:spPr>
        <a:xfrm>
          <a:off x="19245795" y="693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405" name="n_4aveValue【一般廃棄物処理施設】&#10;一人当たり有形固定資産（償却資産）額">
          <a:extLst>
            <a:ext uri="{FF2B5EF4-FFF2-40B4-BE49-F238E27FC236}">
              <a16:creationId xmlns:a16="http://schemas.microsoft.com/office/drawing/2014/main" id="{A348F6F7-78E2-489C-B366-6FBFD0D8703D}"/>
            </a:ext>
          </a:extLst>
        </xdr:cNvPr>
        <xdr:cNvSpPr txBox="1"/>
      </xdr:nvSpPr>
      <xdr:spPr>
        <a:xfrm>
          <a:off x="18356795" y="693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42</xdr:row>
      <xdr:rowOff>52487</xdr:rowOff>
    </xdr:from>
    <xdr:ext cx="599010" cy="259045"/>
    <xdr:sp macro="" textlink="">
      <xdr:nvSpPr>
        <xdr:cNvPr id="406" name="n_1mainValue【一般廃棄物処理施設】&#10;一人当たり有形固定資産（償却資産）額">
          <a:extLst>
            <a:ext uri="{FF2B5EF4-FFF2-40B4-BE49-F238E27FC236}">
              <a16:creationId xmlns:a16="http://schemas.microsoft.com/office/drawing/2014/main" id="{CCBE9C05-E8BF-4340-ACA0-B5C85AA2D95A}"/>
            </a:ext>
          </a:extLst>
        </xdr:cNvPr>
        <xdr:cNvSpPr txBox="1"/>
      </xdr:nvSpPr>
      <xdr:spPr>
        <a:xfrm>
          <a:off x="21011095" y="7253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54928</xdr:rowOff>
    </xdr:from>
    <xdr:ext cx="599010" cy="259045"/>
    <xdr:sp macro="" textlink="">
      <xdr:nvSpPr>
        <xdr:cNvPr id="407" name="n_2mainValue【一般廃棄物処理施設】&#10;一人当たり有形固定資産（償却資産）額">
          <a:extLst>
            <a:ext uri="{FF2B5EF4-FFF2-40B4-BE49-F238E27FC236}">
              <a16:creationId xmlns:a16="http://schemas.microsoft.com/office/drawing/2014/main" id="{641A3E93-37D6-4E6D-B131-67A23C7322B8}"/>
            </a:ext>
          </a:extLst>
        </xdr:cNvPr>
        <xdr:cNvSpPr txBox="1"/>
      </xdr:nvSpPr>
      <xdr:spPr>
        <a:xfrm>
          <a:off x="20134795" y="7255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55334</xdr:rowOff>
    </xdr:from>
    <xdr:ext cx="599010" cy="259045"/>
    <xdr:sp macro="" textlink="">
      <xdr:nvSpPr>
        <xdr:cNvPr id="408" name="n_3mainValue【一般廃棄物処理施設】&#10;一人当たり有形固定資産（償却資産）額">
          <a:extLst>
            <a:ext uri="{FF2B5EF4-FFF2-40B4-BE49-F238E27FC236}">
              <a16:creationId xmlns:a16="http://schemas.microsoft.com/office/drawing/2014/main" id="{E8CC9071-E497-4D09-B938-21E1DF4BC577}"/>
            </a:ext>
          </a:extLst>
        </xdr:cNvPr>
        <xdr:cNvSpPr txBox="1"/>
      </xdr:nvSpPr>
      <xdr:spPr>
        <a:xfrm>
          <a:off x="19245795" y="7256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42</xdr:row>
      <xdr:rowOff>55736</xdr:rowOff>
    </xdr:from>
    <xdr:ext cx="599010" cy="259045"/>
    <xdr:sp macro="" textlink="">
      <xdr:nvSpPr>
        <xdr:cNvPr id="409" name="n_4mainValue【一般廃棄物処理施設】&#10;一人当たり有形固定資産（償却資産）額">
          <a:extLst>
            <a:ext uri="{FF2B5EF4-FFF2-40B4-BE49-F238E27FC236}">
              <a16:creationId xmlns:a16="http://schemas.microsoft.com/office/drawing/2014/main" id="{AB89CA9E-9EF6-45E3-BF8B-27EC56F1B5AE}"/>
            </a:ext>
          </a:extLst>
        </xdr:cNvPr>
        <xdr:cNvSpPr txBox="1"/>
      </xdr:nvSpPr>
      <xdr:spPr>
        <a:xfrm>
          <a:off x="18356795" y="7256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36A0923B-03DE-421E-B38F-299BBF74A0B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81C54C12-72B9-455C-B8E4-4A63F68EFD5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F9EEBFCC-9B32-4FBE-A108-1C9CEE822AA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B837C530-294C-4A4F-9EEB-AF583B474B2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49373A99-58FF-4E7A-B8AD-EC45CF143D9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DC50204E-59B8-43EB-9B8A-BBC9A41D05F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F5577D55-8542-46D3-B3CE-A0508EE0616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3D536336-93DD-43A8-976C-60483454BD0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3612AB75-669E-4D1A-8D99-AE98231F34C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13073BF5-3993-465C-A80F-D7691290953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C1C5CBB6-26F1-4E20-9DB1-D87392E74DB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5774346C-C4A3-4E53-8F81-9989632EE55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a:extLst>
            <a:ext uri="{FF2B5EF4-FFF2-40B4-BE49-F238E27FC236}">
              <a16:creationId xmlns:a16="http://schemas.microsoft.com/office/drawing/2014/main" id="{BB8B1ED9-0354-45C7-BFD4-AD5BBD98939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F53EA229-30AA-4D05-9027-CB1BCD52E6C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a:extLst>
            <a:ext uri="{FF2B5EF4-FFF2-40B4-BE49-F238E27FC236}">
              <a16:creationId xmlns:a16="http://schemas.microsoft.com/office/drawing/2014/main" id="{0C53C6FD-15C7-4180-B411-BC5A16ACA21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7896126F-6F9A-403F-BD7A-0926243E636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a:extLst>
            <a:ext uri="{FF2B5EF4-FFF2-40B4-BE49-F238E27FC236}">
              <a16:creationId xmlns:a16="http://schemas.microsoft.com/office/drawing/2014/main" id="{121DA25D-6551-41A5-8564-BBE9A2456B2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A421C206-876E-4944-8536-CDADA8517B0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a:extLst>
            <a:ext uri="{FF2B5EF4-FFF2-40B4-BE49-F238E27FC236}">
              <a16:creationId xmlns:a16="http://schemas.microsoft.com/office/drawing/2014/main" id="{853C53D7-735A-4C16-A777-5BF6C90A876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B1E7CB4A-E3BC-4BDB-9D95-6C77EA5C9CF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a:extLst>
            <a:ext uri="{FF2B5EF4-FFF2-40B4-BE49-F238E27FC236}">
              <a16:creationId xmlns:a16="http://schemas.microsoft.com/office/drawing/2014/main" id="{C28796DB-3F9F-42FE-8A94-F32A1210F0E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9D8EAC06-086F-4FBC-8297-8F995570320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a:extLst>
            <a:ext uri="{FF2B5EF4-FFF2-40B4-BE49-F238E27FC236}">
              <a16:creationId xmlns:a16="http://schemas.microsoft.com/office/drawing/2014/main" id="{D3A807F8-2C35-41B6-91F4-2D5E0D87D84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4365ABD2-6955-43D0-BDED-ED81AAC9498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434" name="直線コネクタ 433">
          <a:extLst>
            <a:ext uri="{FF2B5EF4-FFF2-40B4-BE49-F238E27FC236}">
              <a16:creationId xmlns:a16="http://schemas.microsoft.com/office/drawing/2014/main" id="{0DE05A5B-CE90-444B-BFCD-6E1535A2B9F3}"/>
            </a:ext>
          </a:extLst>
        </xdr:cNvPr>
        <xdr:cNvCxnSpPr/>
      </xdr:nvCxnSpPr>
      <xdr:spPr>
        <a:xfrm flipV="1">
          <a:off x="16318864" y="9504045"/>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435" name="【保健センター・保健所】&#10;有形固定資産減価償却率最小値テキスト">
          <a:extLst>
            <a:ext uri="{FF2B5EF4-FFF2-40B4-BE49-F238E27FC236}">
              <a16:creationId xmlns:a16="http://schemas.microsoft.com/office/drawing/2014/main" id="{2B7F9159-B349-46BC-BC41-833F16EE6F30}"/>
            </a:ext>
          </a:extLst>
        </xdr:cNvPr>
        <xdr:cNvSpPr txBox="1"/>
      </xdr:nvSpPr>
      <xdr:spPr>
        <a:xfrm>
          <a:off x="16357600"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436" name="直線コネクタ 435">
          <a:extLst>
            <a:ext uri="{FF2B5EF4-FFF2-40B4-BE49-F238E27FC236}">
              <a16:creationId xmlns:a16="http://schemas.microsoft.com/office/drawing/2014/main" id="{6636B075-BB5D-41F3-91FD-84941807CE58}"/>
            </a:ext>
          </a:extLst>
        </xdr:cNvPr>
        <xdr:cNvCxnSpPr/>
      </xdr:nvCxnSpPr>
      <xdr:spPr>
        <a:xfrm>
          <a:off x="16230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E3EF9016-08E0-4890-B462-B007D2EB5AE8}"/>
            </a:ext>
          </a:extLst>
        </xdr:cNvPr>
        <xdr:cNvSpPr txBox="1"/>
      </xdr:nvSpPr>
      <xdr:spPr>
        <a:xfrm>
          <a:off x="16357600" y="927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438" name="直線コネクタ 437">
          <a:extLst>
            <a:ext uri="{FF2B5EF4-FFF2-40B4-BE49-F238E27FC236}">
              <a16:creationId xmlns:a16="http://schemas.microsoft.com/office/drawing/2014/main" id="{85444C67-61D3-44CC-B0F8-B64152EF251C}"/>
            </a:ext>
          </a:extLst>
        </xdr:cNvPr>
        <xdr:cNvCxnSpPr/>
      </xdr:nvCxnSpPr>
      <xdr:spPr>
        <a:xfrm>
          <a:off x="16230600" y="950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33037</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59E032F9-D91F-49A5-B295-4BFA82D23073}"/>
            </a:ext>
          </a:extLst>
        </xdr:cNvPr>
        <xdr:cNvSpPr txBox="1"/>
      </xdr:nvSpPr>
      <xdr:spPr>
        <a:xfrm>
          <a:off x="16357600" y="997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440" name="フローチャート: 判断 439">
          <a:extLst>
            <a:ext uri="{FF2B5EF4-FFF2-40B4-BE49-F238E27FC236}">
              <a16:creationId xmlns:a16="http://schemas.microsoft.com/office/drawing/2014/main" id="{F1ACAB8E-72DF-4D9B-8EEA-D02A6D48F746}"/>
            </a:ext>
          </a:extLst>
        </xdr:cNvPr>
        <xdr:cNvSpPr/>
      </xdr:nvSpPr>
      <xdr:spPr>
        <a:xfrm>
          <a:off x="162687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441" name="フローチャート: 判断 440">
          <a:extLst>
            <a:ext uri="{FF2B5EF4-FFF2-40B4-BE49-F238E27FC236}">
              <a16:creationId xmlns:a16="http://schemas.microsoft.com/office/drawing/2014/main" id="{82EC8F50-7DC2-4446-91C8-792DE8EA2F0B}"/>
            </a:ext>
          </a:extLst>
        </xdr:cNvPr>
        <xdr:cNvSpPr/>
      </xdr:nvSpPr>
      <xdr:spPr>
        <a:xfrm>
          <a:off x="15430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442" name="フローチャート: 判断 441">
          <a:extLst>
            <a:ext uri="{FF2B5EF4-FFF2-40B4-BE49-F238E27FC236}">
              <a16:creationId xmlns:a16="http://schemas.microsoft.com/office/drawing/2014/main" id="{E4457736-3D5D-491B-B193-3B314C1065B3}"/>
            </a:ext>
          </a:extLst>
        </xdr:cNvPr>
        <xdr:cNvSpPr/>
      </xdr:nvSpPr>
      <xdr:spPr>
        <a:xfrm>
          <a:off x="14541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443" name="フローチャート: 判断 442">
          <a:extLst>
            <a:ext uri="{FF2B5EF4-FFF2-40B4-BE49-F238E27FC236}">
              <a16:creationId xmlns:a16="http://schemas.microsoft.com/office/drawing/2014/main" id="{32ABBFF8-59AA-4E22-8BD9-0DF0A77DB44D}"/>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444" name="フローチャート: 判断 443">
          <a:extLst>
            <a:ext uri="{FF2B5EF4-FFF2-40B4-BE49-F238E27FC236}">
              <a16:creationId xmlns:a16="http://schemas.microsoft.com/office/drawing/2014/main" id="{87E31F85-A41B-49E3-BC14-D9E187C5359F}"/>
            </a:ext>
          </a:extLst>
        </xdr:cNvPr>
        <xdr:cNvSpPr/>
      </xdr:nvSpPr>
      <xdr:spPr>
        <a:xfrm>
          <a:off x="12763500" y="998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1F95C65D-ACCB-4B1B-8102-00CBDE6DEBC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A79A3EC5-3618-48AF-85FA-0DF08B4D27F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92464594-2A78-4198-865E-FF44C41FA92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40E67B7-ACB2-42AD-964F-F7F8FEB3189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3DDB34B3-3EDC-4296-9342-B19E3DBDB6E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29210</xdr:rowOff>
    </xdr:from>
    <xdr:to>
      <xdr:col>85</xdr:col>
      <xdr:colOff>177800</xdr:colOff>
      <xdr:row>60</xdr:row>
      <xdr:rowOff>130810</xdr:rowOff>
    </xdr:to>
    <xdr:sp macro="" textlink="">
      <xdr:nvSpPr>
        <xdr:cNvPr id="450" name="楕円 449">
          <a:extLst>
            <a:ext uri="{FF2B5EF4-FFF2-40B4-BE49-F238E27FC236}">
              <a16:creationId xmlns:a16="http://schemas.microsoft.com/office/drawing/2014/main" id="{543567AE-FE2C-417F-A09D-FBE33957A51C}"/>
            </a:ext>
          </a:extLst>
        </xdr:cNvPr>
        <xdr:cNvSpPr/>
      </xdr:nvSpPr>
      <xdr:spPr>
        <a:xfrm>
          <a:off x="162687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7637</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14DDC2C0-7D5D-4CE9-85CD-FFE53640E972}"/>
            </a:ext>
          </a:extLst>
        </xdr:cNvPr>
        <xdr:cNvSpPr txBox="1"/>
      </xdr:nvSpPr>
      <xdr:spPr>
        <a:xfrm>
          <a:off x="16357600"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149225</xdr:rowOff>
    </xdr:from>
    <xdr:to>
      <xdr:col>81</xdr:col>
      <xdr:colOff>101600</xdr:colOff>
      <xdr:row>60</xdr:row>
      <xdr:rowOff>79375</xdr:rowOff>
    </xdr:to>
    <xdr:sp macro="" textlink="">
      <xdr:nvSpPr>
        <xdr:cNvPr id="452" name="楕円 451">
          <a:extLst>
            <a:ext uri="{FF2B5EF4-FFF2-40B4-BE49-F238E27FC236}">
              <a16:creationId xmlns:a16="http://schemas.microsoft.com/office/drawing/2014/main" id="{271EDA4E-8CA4-49B9-8842-F91BD32956AE}"/>
            </a:ext>
          </a:extLst>
        </xdr:cNvPr>
        <xdr:cNvSpPr/>
      </xdr:nvSpPr>
      <xdr:spPr>
        <a:xfrm>
          <a:off x="154305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28575</xdr:rowOff>
    </xdr:from>
    <xdr:to>
      <xdr:col>85</xdr:col>
      <xdr:colOff>127000</xdr:colOff>
      <xdr:row>60</xdr:row>
      <xdr:rowOff>80010</xdr:rowOff>
    </xdr:to>
    <xdr:cxnSp macro="">
      <xdr:nvCxnSpPr>
        <xdr:cNvPr id="453" name="直線コネクタ 452">
          <a:extLst>
            <a:ext uri="{FF2B5EF4-FFF2-40B4-BE49-F238E27FC236}">
              <a16:creationId xmlns:a16="http://schemas.microsoft.com/office/drawing/2014/main" id="{F56EEF27-FCF0-450C-81FE-59A70D265CD4}"/>
            </a:ext>
          </a:extLst>
        </xdr:cNvPr>
        <xdr:cNvCxnSpPr/>
      </xdr:nvCxnSpPr>
      <xdr:spPr>
        <a:xfrm>
          <a:off x="15481300" y="1031557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111125</xdr:rowOff>
    </xdr:from>
    <xdr:to>
      <xdr:col>76</xdr:col>
      <xdr:colOff>165100</xdr:colOff>
      <xdr:row>60</xdr:row>
      <xdr:rowOff>41275</xdr:rowOff>
    </xdr:to>
    <xdr:sp macro="" textlink="">
      <xdr:nvSpPr>
        <xdr:cNvPr id="454" name="楕円 453">
          <a:extLst>
            <a:ext uri="{FF2B5EF4-FFF2-40B4-BE49-F238E27FC236}">
              <a16:creationId xmlns:a16="http://schemas.microsoft.com/office/drawing/2014/main" id="{1A564D44-3A98-43FB-AF44-0B327C8739A4}"/>
            </a:ext>
          </a:extLst>
        </xdr:cNvPr>
        <xdr:cNvSpPr/>
      </xdr:nvSpPr>
      <xdr:spPr>
        <a:xfrm>
          <a:off x="145415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161925</xdr:rowOff>
    </xdr:from>
    <xdr:to>
      <xdr:col>81</xdr:col>
      <xdr:colOff>50800</xdr:colOff>
      <xdr:row>60</xdr:row>
      <xdr:rowOff>28575</xdr:rowOff>
    </xdr:to>
    <xdr:cxnSp macro="">
      <xdr:nvCxnSpPr>
        <xdr:cNvPr id="455" name="直線コネクタ 454">
          <a:extLst>
            <a:ext uri="{FF2B5EF4-FFF2-40B4-BE49-F238E27FC236}">
              <a16:creationId xmlns:a16="http://schemas.microsoft.com/office/drawing/2014/main" id="{4CC61DD8-FF0E-4D47-A4B5-E336B0324592}"/>
            </a:ext>
          </a:extLst>
        </xdr:cNvPr>
        <xdr:cNvCxnSpPr/>
      </xdr:nvCxnSpPr>
      <xdr:spPr>
        <a:xfrm>
          <a:off x="14592300" y="102774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52070</xdr:rowOff>
    </xdr:from>
    <xdr:to>
      <xdr:col>72</xdr:col>
      <xdr:colOff>38100</xdr:colOff>
      <xdr:row>60</xdr:row>
      <xdr:rowOff>153670</xdr:rowOff>
    </xdr:to>
    <xdr:sp macro="" textlink="">
      <xdr:nvSpPr>
        <xdr:cNvPr id="456" name="楕円 455">
          <a:extLst>
            <a:ext uri="{FF2B5EF4-FFF2-40B4-BE49-F238E27FC236}">
              <a16:creationId xmlns:a16="http://schemas.microsoft.com/office/drawing/2014/main" id="{6394AAFD-AD17-41C8-9C84-2881ADA1D45C}"/>
            </a:ext>
          </a:extLst>
        </xdr:cNvPr>
        <xdr:cNvSpPr/>
      </xdr:nvSpPr>
      <xdr:spPr>
        <a:xfrm>
          <a:off x="13652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161925</xdr:rowOff>
    </xdr:from>
    <xdr:to>
      <xdr:col>76</xdr:col>
      <xdr:colOff>114300</xdr:colOff>
      <xdr:row>60</xdr:row>
      <xdr:rowOff>102870</xdr:rowOff>
    </xdr:to>
    <xdr:cxnSp macro="">
      <xdr:nvCxnSpPr>
        <xdr:cNvPr id="457" name="直線コネクタ 456">
          <a:extLst>
            <a:ext uri="{FF2B5EF4-FFF2-40B4-BE49-F238E27FC236}">
              <a16:creationId xmlns:a16="http://schemas.microsoft.com/office/drawing/2014/main" id="{8C82AC3F-62BC-4174-ADAD-C6D746A8C06A}"/>
            </a:ext>
          </a:extLst>
        </xdr:cNvPr>
        <xdr:cNvCxnSpPr/>
      </xdr:nvCxnSpPr>
      <xdr:spPr>
        <a:xfrm flipV="1">
          <a:off x="13703300" y="10277475"/>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13970</xdr:rowOff>
    </xdr:from>
    <xdr:to>
      <xdr:col>67</xdr:col>
      <xdr:colOff>101600</xdr:colOff>
      <xdr:row>60</xdr:row>
      <xdr:rowOff>115570</xdr:rowOff>
    </xdr:to>
    <xdr:sp macro="" textlink="">
      <xdr:nvSpPr>
        <xdr:cNvPr id="458" name="楕円 457">
          <a:extLst>
            <a:ext uri="{FF2B5EF4-FFF2-40B4-BE49-F238E27FC236}">
              <a16:creationId xmlns:a16="http://schemas.microsoft.com/office/drawing/2014/main" id="{7206A1E5-D0E2-4815-92B2-889FC8B849E0}"/>
            </a:ext>
          </a:extLst>
        </xdr:cNvPr>
        <xdr:cNvSpPr/>
      </xdr:nvSpPr>
      <xdr:spPr>
        <a:xfrm>
          <a:off x="12763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64770</xdr:rowOff>
    </xdr:from>
    <xdr:to>
      <xdr:col>71</xdr:col>
      <xdr:colOff>177800</xdr:colOff>
      <xdr:row>60</xdr:row>
      <xdr:rowOff>102870</xdr:rowOff>
    </xdr:to>
    <xdr:cxnSp macro="">
      <xdr:nvCxnSpPr>
        <xdr:cNvPr id="459" name="直線コネクタ 458">
          <a:extLst>
            <a:ext uri="{FF2B5EF4-FFF2-40B4-BE49-F238E27FC236}">
              <a16:creationId xmlns:a16="http://schemas.microsoft.com/office/drawing/2014/main" id="{77E43ADA-9C96-464F-9604-A038130B1787}"/>
            </a:ext>
          </a:extLst>
        </xdr:cNvPr>
        <xdr:cNvCxnSpPr/>
      </xdr:nvCxnSpPr>
      <xdr:spPr>
        <a:xfrm>
          <a:off x="12814300" y="103517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88282</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42A6AE20-7060-4B65-8AEE-F7CC2D18B10C}"/>
            </a:ext>
          </a:extLst>
        </xdr:cNvPr>
        <xdr:cNvSpPr txBox="1"/>
      </xdr:nvSpPr>
      <xdr:spPr>
        <a:xfrm>
          <a:off x="15266044"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99712</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CBAC27B1-4223-4127-BCEA-6A149B0BB2F4}"/>
            </a:ext>
          </a:extLst>
        </xdr:cNvPr>
        <xdr:cNvSpPr txBox="1"/>
      </xdr:nvSpPr>
      <xdr:spPr>
        <a:xfrm>
          <a:off x="14389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61811BA6-4A17-4757-8B12-826A43BE3514}"/>
            </a:ext>
          </a:extLst>
        </xdr:cNvPr>
        <xdr:cNvSpPr txBox="1"/>
      </xdr:nvSpPr>
      <xdr:spPr>
        <a:xfrm>
          <a:off x="13500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6DA0D0BF-5CE6-4E4C-A171-8FBA365D31FE}"/>
            </a:ext>
          </a:extLst>
        </xdr:cNvPr>
        <xdr:cNvSpPr txBox="1"/>
      </xdr:nvSpPr>
      <xdr:spPr>
        <a:xfrm>
          <a:off x="1261174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70502</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406EFB5F-4D77-4761-9E5E-0304D3356F16}"/>
            </a:ext>
          </a:extLst>
        </xdr:cNvPr>
        <xdr:cNvSpPr txBox="1"/>
      </xdr:nvSpPr>
      <xdr:spPr>
        <a:xfrm>
          <a:off x="15266044"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32402</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DB6FB6FC-753A-43E7-916E-2304BAB1AE2A}"/>
            </a:ext>
          </a:extLst>
        </xdr:cNvPr>
        <xdr:cNvSpPr txBox="1"/>
      </xdr:nvSpPr>
      <xdr:spPr>
        <a:xfrm>
          <a:off x="14389744" y="1031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144797</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B2224E85-5292-48B6-A1D5-43A82927C18F}"/>
            </a:ext>
          </a:extLst>
        </xdr:cNvPr>
        <xdr:cNvSpPr txBox="1"/>
      </xdr:nvSpPr>
      <xdr:spPr>
        <a:xfrm>
          <a:off x="13500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106697</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859AC82B-0754-4226-A04E-A8DDAAB76365}"/>
            </a:ext>
          </a:extLst>
        </xdr:cNvPr>
        <xdr:cNvSpPr txBox="1"/>
      </xdr:nvSpPr>
      <xdr:spPr>
        <a:xfrm>
          <a:off x="126117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D5AFA0C9-D72F-449B-A8F3-95F43600764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D8B34AC1-E573-4C87-B06A-77DDE90B4C7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8F764C2D-F86F-413B-8C70-085B9889630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1B32A318-C365-4FDA-B59D-9EDE0A9A88C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9A1ED10F-5DB1-45B9-8417-8CB002E0443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E1118542-2775-4E29-B854-6B76A842171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4A8C1D67-2CCE-4A6F-93CD-FF81737BB0F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600F5606-1E00-4ED3-A334-AD441316AC7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8CAAA50B-6C70-40CD-8B91-DFBC2163F93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626A1964-9273-4187-B012-EFDDE4FB705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8" name="直線コネクタ 477">
          <a:extLst>
            <a:ext uri="{FF2B5EF4-FFF2-40B4-BE49-F238E27FC236}">
              <a16:creationId xmlns:a16="http://schemas.microsoft.com/office/drawing/2014/main" id="{21AB2E32-DAE9-41F9-9989-183BEE4E329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9" name="テキスト ボックス 478">
          <a:extLst>
            <a:ext uri="{FF2B5EF4-FFF2-40B4-BE49-F238E27FC236}">
              <a16:creationId xmlns:a16="http://schemas.microsoft.com/office/drawing/2014/main" id="{00B4D6F6-FA7C-4042-BC04-D82D5E25ACAD}"/>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0" name="直線コネクタ 479">
          <a:extLst>
            <a:ext uri="{FF2B5EF4-FFF2-40B4-BE49-F238E27FC236}">
              <a16:creationId xmlns:a16="http://schemas.microsoft.com/office/drawing/2014/main" id="{017EC566-FB28-46EB-A858-4D37DD17137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1" name="テキスト ボックス 480">
          <a:extLst>
            <a:ext uri="{FF2B5EF4-FFF2-40B4-BE49-F238E27FC236}">
              <a16:creationId xmlns:a16="http://schemas.microsoft.com/office/drawing/2014/main" id="{A92FC444-4428-4E3B-AAFD-40D9FE121306}"/>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a:extLst>
            <a:ext uri="{FF2B5EF4-FFF2-40B4-BE49-F238E27FC236}">
              <a16:creationId xmlns:a16="http://schemas.microsoft.com/office/drawing/2014/main" id="{02333511-6E73-4DA5-926F-4B79B49CB2F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a:extLst>
            <a:ext uri="{FF2B5EF4-FFF2-40B4-BE49-F238E27FC236}">
              <a16:creationId xmlns:a16="http://schemas.microsoft.com/office/drawing/2014/main" id="{1CA5DBF5-B2F8-4074-955B-11EDFDB0359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4" name="直線コネクタ 483">
          <a:extLst>
            <a:ext uri="{FF2B5EF4-FFF2-40B4-BE49-F238E27FC236}">
              <a16:creationId xmlns:a16="http://schemas.microsoft.com/office/drawing/2014/main" id="{B12AF25C-A330-43A8-A9EE-05FE53C11FA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5" name="テキスト ボックス 484">
          <a:extLst>
            <a:ext uri="{FF2B5EF4-FFF2-40B4-BE49-F238E27FC236}">
              <a16:creationId xmlns:a16="http://schemas.microsoft.com/office/drawing/2014/main" id="{D0CE9AF9-C65B-46CB-9241-538C31952389}"/>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6" name="直線コネクタ 485">
          <a:extLst>
            <a:ext uri="{FF2B5EF4-FFF2-40B4-BE49-F238E27FC236}">
              <a16:creationId xmlns:a16="http://schemas.microsoft.com/office/drawing/2014/main" id="{F372A152-942B-4D12-A842-A6CD41E7AF6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7" name="テキスト ボックス 486">
          <a:extLst>
            <a:ext uri="{FF2B5EF4-FFF2-40B4-BE49-F238E27FC236}">
              <a16:creationId xmlns:a16="http://schemas.microsoft.com/office/drawing/2014/main" id="{894DAE82-0F53-4F8E-96C4-8DC7D4B735CB}"/>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AC15720B-4181-4A19-B010-032D1A3073E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406A8BBC-11C3-481E-AFCA-90739809089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保健センター・保健所】&#10;一人当たり面積グラフ枠">
          <a:extLst>
            <a:ext uri="{FF2B5EF4-FFF2-40B4-BE49-F238E27FC236}">
              <a16:creationId xmlns:a16="http://schemas.microsoft.com/office/drawing/2014/main" id="{D7446807-A00E-48B2-85C5-7B5635B11A7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491" name="直線コネクタ 490">
          <a:extLst>
            <a:ext uri="{FF2B5EF4-FFF2-40B4-BE49-F238E27FC236}">
              <a16:creationId xmlns:a16="http://schemas.microsoft.com/office/drawing/2014/main" id="{AEA88409-0F19-4458-BB4C-977334D3539B}"/>
            </a:ext>
          </a:extLst>
        </xdr:cNvPr>
        <xdr:cNvCxnSpPr/>
      </xdr:nvCxnSpPr>
      <xdr:spPr>
        <a:xfrm flipV="1">
          <a:off x="22160864" y="95948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492" name="【保健センター・保健所】&#10;一人当たり面積最小値テキスト">
          <a:extLst>
            <a:ext uri="{FF2B5EF4-FFF2-40B4-BE49-F238E27FC236}">
              <a16:creationId xmlns:a16="http://schemas.microsoft.com/office/drawing/2014/main" id="{E5B146AE-693F-401E-B537-0704075A5ACA}"/>
            </a:ext>
          </a:extLst>
        </xdr:cNvPr>
        <xdr:cNvSpPr txBox="1"/>
      </xdr:nvSpPr>
      <xdr:spPr>
        <a:xfrm>
          <a:off x="22199600" y="1103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493" name="直線コネクタ 492">
          <a:extLst>
            <a:ext uri="{FF2B5EF4-FFF2-40B4-BE49-F238E27FC236}">
              <a16:creationId xmlns:a16="http://schemas.microsoft.com/office/drawing/2014/main" id="{D1A1168D-F12A-4830-8C00-D2A63BD25E22}"/>
            </a:ext>
          </a:extLst>
        </xdr:cNvPr>
        <xdr:cNvCxnSpPr/>
      </xdr:nvCxnSpPr>
      <xdr:spPr>
        <a:xfrm>
          <a:off x="22072600" y="11027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494" name="【保健センター・保健所】&#10;一人当たり面積最大値テキスト">
          <a:extLst>
            <a:ext uri="{FF2B5EF4-FFF2-40B4-BE49-F238E27FC236}">
              <a16:creationId xmlns:a16="http://schemas.microsoft.com/office/drawing/2014/main" id="{5DDF4CFC-B36F-4631-814E-B805C12C4CE1}"/>
            </a:ext>
          </a:extLst>
        </xdr:cNvPr>
        <xdr:cNvSpPr txBox="1"/>
      </xdr:nvSpPr>
      <xdr:spPr>
        <a:xfrm>
          <a:off x="2219960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495" name="直線コネクタ 494">
          <a:extLst>
            <a:ext uri="{FF2B5EF4-FFF2-40B4-BE49-F238E27FC236}">
              <a16:creationId xmlns:a16="http://schemas.microsoft.com/office/drawing/2014/main" id="{94125ABF-6623-40A6-9132-96086CD648B1}"/>
            </a:ext>
          </a:extLst>
        </xdr:cNvPr>
        <xdr:cNvCxnSpPr/>
      </xdr:nvCxnSpPr>
      <xdr:spPr>
        <a:xfrm>
          <a:off x="22072600" y="959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496" name="【保健センター・保健所】&#10;一人当たり面積平均値テキスト">
          <a:extLst>
            <a:ext uri="{FF2B5EF4-FFF2-40B4-BE49-F238E27FC236}">
              <a16:creationId xmlns:a16="http://schemas.microsoft.com/office/drawing/2014/main" id="{64B92591-492E-40A3-9B56-DB2FBA94F246}"/>
            </a:ext>
          </a:extLst>
        </xdr:cNvPr>
        <xdr:cNvSpPr txBox="1"/>
      </xdr:nvSpPr>
      <xdr:spPr>
        <a:xfrm>
          <a:off x="22199600" y="10529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497" name="フローチャート: 判断 496">
          <a:extLst>
            <a:ext uri="{FF2B5EF4-FFF2-40B4-BE49-F238E27FC236}">
              <a16:creationId xmlns:a16="http://schemas.microsoft.com/office/drawing/2014/main" id="{9500B495-7B93-4E9F-9FEF-C81912CF718B}"/>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498" name="フローチャート: 判断 497">
          <a:extLst>
            <a:ext uri="{FF2B5EF4-FFF2-40B4-BE49-F238E27FC236}">
              <a16:creationId xmlns:a16="http://schemas.microsoft.com/office/drawing/2014/main" id="{9B069D10-CA0D-4FCE-A77E-5A28A432BE94}"/>
            </a:ext>
          </a:extLst>
        </xdr:cNvPr>
        <xdr:cNvSpPr/>
      </xdr:nvSpPr>
      <xdr:spPr>
        <a:xfrm>
          <a:off x="21272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499" name="フローチャート: 判断 498">
          <a:extLst>
            <a:ext uri="{FF2B5EF4-FFF2-40B4-BE49-F238E27FC236}">
              <a16:creationId xmlns:a16="http://schemas.microsoft.com/office/drawing/2014/main" id="{E665B7EE-8A06-4B09-B80F-540FB6B07996}"/>
            </a:ext>
          </a:extLst>
        </xdr:cNvPr>
        <xdr:cNvSpPr/>
      </xdr:nvSpPr>
      <xdr:spPr>
        <a:xfrm>
          <a:off x="20383500"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500" name="フローチャート: 判断 499">
          <a:extLst>
            <a:ext uri="{FF2B5EF4-FFF2-40B4-BE49-F238E27FC236}">
              <a16:creationId xmlns:a16="http://schemas.microsoft.com/office/drawing/2014/main" id="{7C09A8FC-1EDB-45C0-AC2C-7D289C438991}"/>
            </a:ext>
          </a:extLst>
        </xdr:cNvPr>
        <xdr:cNvSpPr/>
      </xdr:nvSpPr>
      <xdr:spPr>
        <a:xfrm>
          <a:off x="19494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501" name="フローチャート: 判断 500">
          <a:extLst>
            <a:ext uri="{FF2B5EF4-FFF2-40B4-BE49-F238E27FC236}">
              <a16:creationId xmlns:a16="http://schemas.microsoft.com/office/drawing/2014/main" id="{3B8442EB-D1A7-429E-BB0F-529E73312B16}"/>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BD784E73-DA60-4AC1-8D4A-8B1B515353D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2429F58B-C03C-42BF-92FD-7FBBCA7510B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63A17733-0049-4C32-B9BB-034BE69B504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C1725348-0069-481F-8281-C3BA4110A20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EB9C507C-76D4-43B7-A2B2-480AF411D85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46990</xdr:rowOff>
    </xdr:from>
    <xdr:to>
      <xdr:col>116</xdr:col>
      <xdr:colOff>114300</xdr:colOff>
      <xdr:row>63</xdr:row>
      <xdr:rowOff>148590</xdr:rowOff>
    </xdr:to>
    <xdr:sp macro="" textlink="">
      <xdr:nvSpPr>
        <xdr:cNvPr id="507" name="楕円 506">
          <a:extLst>
            <a:ext uri="{FF2B5EF4-FFF2-40B4-BE49-F238E27FC236}">
              <a16:creationId xmlns:a16="http://schemas.microsoft.com/office/drawing/2014/main" id="{D4386C48-6BBC-4B17-BAD4-B37CF7248641}"/>
            </a:ext>
          </a:extLst>
        </xdr:cNvPr>
        <xdr:cNvSpPr/>
      </xdr:nvSpPr>
      <xdr:spPr>
        <a:xfrm>
          <a:off x="22110700" y="1084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25417</xdr:rowOff>
    </xdr:from>
    <xdr:ext cx="469744" cy="259045"/>
    <xdr:sp macro="" textlink="">
      <xdr:nvSpPr>
        <xdr:cNvPr id="508" name="【保健センター・保健所】&#10;一人当たり面積該当値テキスト">
          <a:extLst>
            <a:ext uri="{FF2B5EF4-FFF2-40B4-BE49-F238E27FC236}">
              <a16:creationId xmlns:a16="http://schemas.microsoft.com/office/drawing/2014/main" id="{48C3047F-1211-45AC-AC52-B0AE66F5974E}"/>
            </a:ext>
          </a:extLst>
        </xdr:cNvPr>
        <xdr:cNvSpPr txBox="1"/>
      </xdr:nvSpPr>
      <xdr:spPr>
        <a:xfrm>
          <a:off x="22199600" y="10826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49530</xdr:rowOff>
    </xdr:from>
    <xdr:to>
      <xdr:col>112</xdr:col>
      <xdr:colOff>38100</xdr:colOff>
      <xdr:row>63</xdr:row>
      <xdr:rowOff>151130</xdr:rowOff>
    </xdr:to>
    <xdr:sp macro="" textlink="">
      <xdr:nvSpPr>
        <xdr:cNvPr id="509" name="楕円 508">
          <a:extLst>
            <a:ext uri="{FF2B5EF4-FFF2-40B4-BE49-F238E27FC236}">
              <a16:creationId xmlns:a16="http://schemas.microsoft.com/office/drawing/2014/main" id="{E7B01DF9-7355-4851-9094-89CBF5D298B9}"/>
            </a:ext>
          </a:extLst>
        </xdr:cNvPr>
        <xdr:cNvSpPr/>
      </xdr:nvSpPr>
      <xdr:spPr>
        <a:xfrm>
          <a:off x="21272500" y="1085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97790</xdr:rowOff>
    </xdr:from>
    <xdr:to>
      <xdr:col>116</xdr:col>
      <xdr:colOff>63500</xdr:colOff>
      <xdr:row>63</xdr:row>
      <xdr:rowOff>100330</xdr:rowOff>
    </xdr:to>
    <xdr:cxnSp macro="">
      <xdr:nvCxnSpPr>
        <xdr:cNvPr id="510" name="直線コネクタ 509">
          <a:extLst>
            <a:ext uri="{FF2B5EF4-FFF2-40B4-BE49-F238E27FC236}">
              <a16:creationId xmlns:a16="http://schemas.microsoft.com/office/drawing/2014/main" id="{34334C20-04F5-4888-85F8-C8F31CDB3F5A}"/>
            </a:ext>
          </a:extLst>
        </xdr:cNvPr>
        <xdr:cNvCxnSpPr/>
      </xdr:nvCxnSpPr>
      <xdr:spPr>
        <a:xfrm flipV="1">
          <a:off x="21323300" y="1089914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53340</xdr:rowOff>
    </xdr:from>
    <xdr:to>
      <xdr:col>107</xdr:col>
      <xdr:colOff>101600</xdr:colOff>
      <xdr:row>63</xdr:row>
      <xdr:rowOff>154940</xdr:rowOff>
    </xdr:to>
    <xdr:sp macro="" textlink="">
      <xdr:nvSpPr>
        <xdr:cNvPr id="511" name="楕円 510">
          <a:extLst>
            <a:ext uri="{FF2B5EF4-FFF2-40B4-BE49-F238E27FC236}">
              <a16:creationId xmlns:a16="http://schemas.microsoft.com/office/drawing/2014/main" id="{DB1DE7E5-D341-4AB7-87FA-6DB104190990}"/>
            </a:ext>
          </a:extLst>
        </xdr:cNvPr>
        <xdr:cNvSpPr/>
      </xdr:nvSpPr>
      <xdr:spPr>
        <a:xfrm>
          <a:off x="20383500" y="1085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100330</xdr:rowOff>
    </xdr:from>
    <xdr:to>
      <xdr:col>111</xdr:col>
      <xdr:colOff>177800</xdr:colOff>
      <xdr:row>63</xdr:row>
      <xdr:rowOff>104140</xdr:rowOff>
    </xdr:to>
    <xdr:cxnSp macro="">
      <xdr:nvCxnSpPr>
        <xdr:cNvPr id="512" name="直線コネクタ 511">
          <a:extLst>
            <a:ext uri="{FF2B5EF4-FFF2-40B4-BE49-F238E27FC236}">
              <a16:creationId xmlns:a16="http://schemas.microsoft.com/office/drawing/2014/main" id="{4A03C811-8115-493E-AB1E-93F2D23E246A}"/>
            </a:ext>
          </a:extLst>
        </xdr:cNvPr>
        <xdr:cNvCxnSpPr/>
      </xdr:nvCxnSpPr>
      <xdr:spPr>
        <a:xfrm flipV="1">
          <a:off x="20434300" y="109016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55880</xdr:rowOff>
    </xdr:from>
    <xdr:to>
      <xdr:col>102</xdr:col>
      <xdr:colOff>165100</xdr:colOff>
      <xdr:row>63</xdr:row>
      <xdr:rowOff>157480</xdr:rowOff>
    </xdr:to>
    <xdr:sp macro="" textlink="">
      <xdr:nvSpPr>
        <xdr:cNvPr id="513" name="楕円 512">
          <a:extLst>
            <a:ext uri="{FF2B5EF4-FFF2-40B4-BE49-F238E27FC236}">
              <a16:creationId xmlns:a16="http://schemas.microsoft.com/office/drawing/2014/main" id="{2C0DCFBD-BF31-49C4-9C96-2CAD970FA78B}"/>
            </a:ext>
          </a:extLst>
        </xdr:cNvPr>
        <xdr:cNvSpPr/>
      </xdr:nvSpPr>
      <xdr:spPr>
        <a:xfrm>
          <a:off x="19494500" y="1085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104140</xdr:rowOff>
    </xdr:from>
    <xdr:to>
      <xdr:col>107</xdr:col>
      <xdr:colOff>50800</xdr:colOff>
      <xdr:row>63</xdr:row>
      <xdr:rowOff>106680</xdr:rowOff>
    </xdr:to>
    <xdr:cxnSp macro="">
      <xdr:nvCxnSpPr>
        <xdr:cNvPr id="514" name="直線コネクタ 513">
          <a:extLst>
            <a:ext uri="{FF2B5EF4-FFF2-40B4-BE49-F238E27FC236}">
              <a16:creationId xmlns:a16="http://schemas.microsoft.com/office/drawing/2014/main" id="{E768B2A5-054A-4D5A-AAFE-512140652F73}"/>
            </a:ext>
          </a:extLst>
        </xdr:cNvPr>
        <xdr:cNvCxnSpPr/>
      </xdr:nvCxnSpPr>
      <xdr:spPr>
        <a:xfrm flipV="1">
          <a:off x="19545300" y="1090549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58420</xdr:rowOff>
    </xdr:from>
    <xdr:to>
      <xdr:col>98</xdr:col>
      <xdr:colOff>38100</xdr:colOff>
      <xdr:row>63</xdr:row>
      <xdr:rowOff>160020</xdr:rowOff>
    </xdr:to>
    <xdr:sp macro="" textlink="">
      <xdr:nvSpPr>
        <xdr:cNvPr id="515" name="楕円 514">
          <a:extLst>
            <a:ext uri="{FF2B5EF4-FFF2-40B4-BE49-F238E27FC236}">
              <a16:creationId xmlns:a16="http://schemas.microsoft.com/office/drawing/2014/main" id="{82D7BCDD-F18B-4810-94C8-ED3D5F56C057}"/>
            </a:ext>
          </a:extLst>
        </xdr:cNvPr>
        <xdr:cNvSpPr/>
      </xdr:nvSpPr>
      <xdr:spPr>
        <a:xfrm>
          <a:off x="18605500" y="1085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106680</xdr:rowOff>
    </xdr:from>
    <xdr:to>
      <xdr:col>102</xdr:col>
      <xdr:colOff>114300</xdr:colOff>
      <xdr:row>63</xdr:row>
      <xdr:rowOff>109220</xdr:rowOff>
    </xdr:to>
    <xdr:cxnSp macro="">
      <xdr:nvCxnSpPr>
        <xdr:cNvPr id="516" name="直線コネクタ 515">
          <a:extLst>
            <a:ext uri="{FF2B5EF4-FFF2-40B4-BE49-F238E27FC236}">
              <a16:creationId xmlns:a16="http://schemas.microsoft.com/office/drawing/2014/main" id="{62700945-2262-4A12-87B5-4B8267CF8559}"/>
            </a:ext>
          </a:extLst>
        </xdr:cNvPr>
        <xdr:cNvCxnSpPr/>
      </xdr:nvCxnSpPr>
      <xdr:spPr>
        <a:xfrm flipV="1">
          <a:off x="18656300" y="1090803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167657</xdr:rowOff>
    </xdr:from>
    <xdr:ext cx="469744" cy="259045"/>
    <xdr:sp macro="" textlink="">
      <xdr:nvSpPr>
        <xdr:cNvPr id="517" name="n_1aveValue【保健センター・保健所】&#10;一人当たり面積">
          <a:extLst>
            <a:ext uri="{FF2B5EF4-FFF2-40B4-BE49-F238E27FC236}">
              <a16:creationId xmlns:a16="http://schemas.microsoft.com/office/drawing/2014/main" id="{EE93D911-1E97-4726-900E-A4EA6DEDCB6F}"/>
            </a:ext>
          </a:extLst>
        </xdr:cNvPr>
        <xdr:cNvSpPr txBox="1"/>
      </xdr:nvSpPr>
      <xdr:spPr>
        <a:xfrm>
          <a:off x="2107572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22877</xdr:rowOff>
    </xdr:from>
    <xdr:ext cx="469744" cy="259045"/>
    <xdr:sp macro="" textlink="">
      <xdr:nvSpPr>
        <xdr:cNvPr id="518" name="n_2aveValue【保健センター・保健所】&#10;一人当たり面積">
          <a:extLst>
            <a:ext uri="{FF2B5EF4-FFF2-40B4-BE49-F238E27FC236}">
              <a16:creationId xmlns:a16="http://schemas.microsoft.com/office/drawing/2014/main" id="{75D9DF3B-74DD-4DD5-815A-865C377DC9E0}"/>
            </a:ext>
          </a:extLst>
        </xdr:cNvPr>
        <xdr:cNvSpPr txBox="1"/>
      </xdr:nvSpPr>
      <xdr:spPr>
        <a:xfrm>
          <a:off x="20199427" y="1048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31767</xdr:rowOff>
    </xdr:from>
    <xdr:ext cx="469744" cy="259045"/>
    <xdr:sp macro="" textlink="">
      <xdr:nvSpPr>
        <xdr:cNvPr id="519" name="n_3aveValue【保健センター・保健所】&#10;一人当たり面積">
          <a:extLst>
            <a:ext uri="{FF2B5EF4-FFF2-40B4-BE49-F238E27FC236}">
              <a16:creationId xmlns:a16="http://schemas.microsoft.com/office/drawing/2014/main" id="{AE949954-F9AB-4D40-83D6-ACFEDBD1E480}"/>
            </a:ext>
          </a:extLst>
        </xdr:cNvPr>
        <xdr:cNvSpPr txBox="1"/>
      </xdr:nvSpPr>
      <xdr:spPr>
        <a:xfrm>
          <a:off x="19310427" y="1049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520" name="n_4aveValue【保健センター・保健所】&#10;一人当たり面積">
          <a:extLst>
            <a:ext uri="{FF2B5EF4-FFF2-40B4-BE49-F238E27FC236}">
              <a16:creationId xmlns:a16="http://schemas.microsoft.com/office/drawing/2014/main" id="{015BEB22-880D-474E-8D99-FE18F7AF21DE}"/>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142257</xdr:rowOff>
    </xdr:from>
    <xdr:ext cx="469744" cy="259045"/>
    <xdr:sp macro="" textlink="">
      <xdr:nvSpPr>
        <xdr:cNvPr id="521" name="n_1mainValue【保健センター・保健所】&#10;一人当たり面積">
          <a:extLst>
            <a:ext uri="{FF2B5EF4-FFF2-40B4-BE49-F238E27FC236}">
              <a16:creationId xmlns:a16="http://schemas.microsoft.com/office/drawing/2014/main" id="{A5FD9051-1902-4A71-807E-1ADED59E2624}"/>
            </a:ext>
          </a:extLst>
        </xdr:cNvPr>
        <xdr:cNvSpPr txBox="1"/>
      </xdr:nvSpPr>
      <xdr:spPr>
        <a:xfrm>
          <a:off x="21075727" y="10943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146067</xdr:rowOff>
    </xdr:from>
    <xdr:ext cx="469744" cy="259045"/>
    <xdr:sp macro="" textlink="">
      <xdr:nvSpPr>
        <xdr:cNvPr id="522" name="n_2mainValue【保健センター・保健所】&#10;一人当たり面積">
          <a:extLst>
            <a:ext uri="{FF2B5EF4-FFF2-40B4-BE49-F238E27FC236}">
              <a16:creationId xmlns:a16="http://schemas.microsoft.com/office/drawing/2014/main" id="{D924AC3D-3EA7-44E3-8FB3-81D048BCA047}"/>
            </a:ext>
          </a:extLst>
        </xdr:cNvPr>
        <xdr:cNvSpPr txBox="1"/>
      </xdr:nvSpPr>
      <xdr:spPr>
        <a:xfrm>
          <a:off x="20199427" y="10947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148607</xdr:rowOff>
    </xdr:from>
    <xdr:ext cx="469744" cy="259045"/>
    <xdr:sp macro="" textlink="">
      <xdr:nvSpPr>
        <xdr:cNvPr id="523" name="n_3mainValue【保健センター・保健所】&#10;一人当たり面積">
          <a:extLst>
            <a:ext uri="{FF2B5EF4-FFF2-40B4-BE49-F238E27FC236}">
              <a16:creationId xmlns:a16="http://schemas.microsoft.com/office/drawing/2014/main" id="{D951BB23-118D-44F6-B4AB-FDAEBB76EA7A}"/>
            </a:ext>
          </a:extLst>
        </xdr:cNvPr>
        <xdr:cNvSpPr txBox="1"/>
      </xdr:nvSpPr>
      <xdr:spPr>
        <a:xfrm>
          <a:off x="19310427"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151147</xdr:rowOff>
    </xdr:from>
    <xdr:ext cx="469744" cy="259045"/>
    <xdr:sp macro="" textlink="">
      <xdr:nvSpPr>
        <xdr:cNvPr id="524" name="n_4mainValue【保健センター・保健所】&#10;一人当たり面積">
          <a:extLst>
            <a:ext uri="{FF2B5EF4-FFF2-40B4-BE49-F238E27FC236}">
              <a16:creationId xmlns:a16="http://schemas.microsoft.com/office/drawing/2014/main" id="{2FEAA544-281C-4475-9740-546986329DB0}"/>
            </a:ext>
          </a:extLst>
        </xdr:cNvPr>
        <xdr:cNvSpPr txBox="1"/>
      </xdr:nvSpPr>
      <xdr:spPr>
        <a:xfrm>
          <a:off x="18421427" y="10952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FCABF534-0927-450C-AC02-49212CDD0D8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D2FFC2C6-876F-4EC3-B54D-34518CC82B2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F268761B-E44E-4831-9B5C-0F2407BCF2D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B6DB72B1-F5E0-4902-9ADF-4D569076123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A3D7E3CF-DD4A-4E28-91EE-66C8F5D236A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27CFD470-947F-42AF-824C-05422A686F1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0CB3AF9E-1720-4720-BE8B-EF72BE26192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006D9DAA-376D-46A2-A94D-A5EDF62C697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D06C547E-5E1A-4271-AA31-C8EE5506412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2788514A-F71F-4C11-BBBC-98321F165BC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ED0B7BE4-3F2B-4E4F-AA3D-0954AE4A1CC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6" name="直線コネクタ 535">
          <a:extLst>
            <a:ext uri="{FF2B5EF4-FFF2-40B4-BE49-F238E27FC236}">
              <a16:creationId xmlns:a16="http://schemas.microsoft.com/office/drawing/2014/main" id="{4632C812-C468-421D-95DC-9001CFCA10C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7" name="テキスト ボックス 536">
          <a:extLst>
            <a:ext uri="{FF2B5EF4-FFF2-40B4-BE49-F238E27FC236}">
              <a16:creationId xmlns:a16="http://schemas.microsoft.com/office/drawing/2014/main" id="{542C4E62-B897-4C73-B2BD-3DDACB0DF84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8" name="直線コネクタ 537">
          <a:extLst>
            <a:ext uri="{FF2B5EF4-FFF2-40B4-BE49-F238E27FC236}">
              <a16:creationId xmlns:a16="http://schemas.microsoft.com/office/drawing/2014/main" id="{86DD1422-2F43-46F5-8C8A-596E72EEC90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9" name="テキスト ボックス 538">
          <a:extLst>
            <a:ext uri="{FF2B5EF4-FFF2-40B4-BE49-F238E27FC236}">
              <a16:creationId xmlns:a16="http://schemas.microsoft.com/office/drawing/2014/main" id="{4EB540CA-354D-4F67-BBF9-18119D80239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0" name="直線コネクタ 539">
          <a:extLst>
            <a:ext uri="{FF2B5EF4-FFF2-40B4-BE49-F238E27FC236}">
              <a16:creationId xmlns:a16="http://schemas.microsoft.com/office/drawing/2014/main" id="{9981DC41-06E4-4950-BF20-22C3342D4B0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1" name="テキスト ボックス 540">
          <a:extLst>
            <a:ext uri="{FF2B5EF4-FFF2-40B4-BE49-F238E27FC236}">
              <a16:creationId xmlns:a16="http://schemas.microsoft.com/office/drawing/2014/main" id="{88F5ECD6-BDB8-4EE7-B614-8FC9E3D95FA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2" name="直線コネクタ 541">
          <a:extLst>
            <a:ext uri="{FF2B5EF4-FFF2-40B4-BE49-F238E27FC236}">
              <a16:creationId xmlns:a16="http://schemas.microsoft.com/office/drawing/2014/main" id="{F50C3D5C-9869-4154-9EC5-B5BBE2A3651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3" name="テキスト ボックス 542">
          <a:extLst>
            <a:ext uri="{FF2B5EF4-FFF2-40B4-BE49-F238E27FC236}">
              <a16:creationId xmlns:a16="http://schemas.microsoft.com/office/drawing/2014/main" id="{C9BB5B70-E036-47AE-B9CF-FD32408B283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4" name="直線コネクタ 543">
          <a:extLst>
            <a:ext uri="{FF2B5EF4-FFF2-40B4-BE49-F238E27FC236}">
              <a16:creationId xmlns:a16="http://schemas.microsoft.com/office/drawing/2014/main" id="{AF9E3735-8CA8-4AF9-A9F0-B8D5C3163C9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5" name="テキスト ボックス 544">
          <a:extLst>
            <a:ext uri="{FF2B5EF4-FFF2-40B4-BE49-F238E27FC236}">
              <a16:creationId xmlns:a16="http://schemas.microsoft.com/office/drawing/2014/main" id="{B94A1481-5322-45FF-9F00-502C747CD2B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a:extLst>
            <a:ext uri="{FF2B5EF4-FFF2-40B4-BE49-F238E27FC236}">
              <a16:creationId xmlns:a16="http://schemas.microsoft.com/office/drawing/2014/main" id="{2EB1378F-F462-4434-BD8A-B00364EE2F7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7" name="テキスト ボックス 546">
          <a:extLst>
            <a:ext uri="{FF2B5EF4-FFF2-40B4-BE49-F238E27FC236}">
              <a16:creationId xmlns:a16="http://schemas.microsoft.com/office/drawing/2014/main" id="{F058D9D7-3580-438C-8C87-8403BD420DA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98768DCF-71A6-414D-9503-B52F846838D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549" name="直線コネクタ 548">
          <a:extLst>
            <a:ext uri="{FF2B5EF4-FFF2-40B4-BE49-F238E27FC236}">
              <a16:creationId xmlns:a16="http://schemas.microsoft.com/office/drawing/2014/main" id="{0B89F436-CC07-40D5-B966-EEE4E9304BF0}"/>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0" name="【消防施設】&#10;有形固定資産減価償却率最小値テキスト">
          <a:extLst>
            <a:ext uri="{FF2B5EF4-FFF2-40B4-BE49-F238E27FC236}">
              <a16:creationId xmlns:a16="http://schemas.microsoft.com/office/drawing/2014/main" id="{7C0948AB-0DF1-4317-BA34-D6316A2D288E}"/>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1" name="直線コネクタ 550">
          <a:extLst>
            <a:ext uri="{FF2B5EF4-FFF2-40B4-BE49-F238E27FC236}">
              <a16:creationId xmlns:a16="http://schemas.microsoft.com/office/drawing/2014/main" id="{AEBF9AD5-8B19-4E41-993A-31EB3D8E7C4D}"/>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552" name="【消防施設】&#10;有形固定資産減価償却率最大値テキスト">
          <a:extLst>
            <a:ext uri="{FF2B5EF4-FFF2-40B4-BE49-F238E27FC236}">
              <a16:creationId xmlns:a16="http://schemas.microsoft.com/office/drawing/2014/main" id="{37DDEC9B-777E-468A-8E64-56F8E849C58A}"/>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553" name="直線コネクタ 552">
          <a:extLst>
            <a:ext uri="{FF2B5EF4-FFF2-40B4-BE49-F238E27FC236}">
              <a16:creationId xmlns:a16="http://schemas.microsoft.com/office/drawing/2014/main" id="{7A86C3C1-0C37-47A9-8EF7-3A7D5E879133}"/>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126382</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3E782F2C-5CD5-4A84-9379-6BDB4442F2A2}"/>
            </a:ext>
          </a:extLst>
        </xdr:cNvPr>
        <xdr:cNvSpPr txBox="1"/>
      </xdr:nvSpPr>
      <xdr:spPr>
        <a:xfrm>
          <a:off x="16357600" y="1401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555" name="フローチャート: 判断 554">
          <a:extLst>
            <a:ext uri="{FF2B5EF4-FFF2-40B4-BE49-F238E27FC236}">
              <a16:creationId xmlns:a16="http://schemas.microsoft.com/office/drawing/2014/main" id="{DD8BCB69-EC8B-4E48-A623-84D04F81F5B2}"/>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56" name="フローチャート: 判断 555">
          <a:extLst>
            <a:ext uri="{FF2B5EF4-FFF2-40B4-BE49-F238E27FC236}">
              <a16:creationId xmlns:a16="http://schemas.microsoft.com/office/drawing/2014/main" id="{26A1C18D-8840-4E37-93D1-187BAA6DC5A0}"/>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557" name="フローチャート: 判断 556">
          <a:extLst>
            <a:ext uri="{FF2B5EF4-FFF2-40B4-BE49-F238E27FC236}">
              <a16:creationId xmlns:a16="http://schemas.microsoft.com/office/drawing/2014/main" id="{62764C38-A8A3-46C4-9CC4-4E9917A6C690}"/>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558" name="フローチャート: 判断 557">
          <a:extLst>
            <a:ext uri="{FF2B5EF4-FFF2-40B4-BE49-F238E27FC236}">
              <a16:creationId xmlns:a16="http://schemas.microsoft.com/office/drawing/2014/main" id="{95C46BBC-90C0-44BF-A3AA-720D7B27CEF7}"/>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559" name="フローチャート: 判断 558">
          <a:extLst>
            <a:ext uri="{FF2B5EF4-FFF2-40B4-BE49-F238E27FC236}">
              <a16:creationId xmlns:a16="http://schemas.microsoft.com/office/drawing/2014/main" id="{D5C225DE-435C-4399-9E86-F66AA111D422}"/>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0EDC07F7-E6C7-472A-9AD6-29FA2AE24A0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E937E91D-4119-4DEE-8332-AC6E091663E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E868CD2C-389E-4A51-83EA-95C3BCD7797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22DA087-07ED-41D3-95E1-3324FB6BFD9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3CA692CE-B037-44CA-847F-2F04ED49779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59689</xdr:rowOff>
    </xdr:from>
    <xdr:to>
      <xdr:col>85</xdr:col>
      <xdr:colOff>177800</xdr:colOff>
      <xdr:row>83</xdr:row>
      <xdr:rowOff>161289</xdr:rowOff>
    </xdr:to>
    <xdr:sp macro="" textlink="">
      <xdr:nvSpPr>
        <xdr:cNvPr id="565" name="楕円 564">
          <a:extLst>
            <a:ext uri="{FF2B5EF4-FFF2-40B4-BE49-F238E27FC236}">
              <a16:creationId xmlns:a16="http://schemas.microsoft.com/office/drawing/2014/main" id="{51839CBD-C0FB-417D-A5A8-95B3422D061E}"/>
            </a:ext>
          </a:extLst>
        </xdr:cNvPr>
        <xdr:cNvSpPr/>
      </xdr:nvSpPr>
      <xdr:spPr>
        <a:xfrm>
          <a:off x="162687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38116</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A43891E2-74D9-462E-8142-824C978109F0}"/>
            </a:ext>
          </a:extLst>
        </xdr:cNvPr>
        <xdr:cNvSpPr txBox="1"/>
      </xdr:nvSpPr>
      <xdr:spPr>
        <a:xfrm>
          <a:off x="16357600"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92075</xdr:rowOff>
    </xdr:from>
    <xdr:to>
      <xdr:col>81</xdr:col>
      <xdr:colOff>101600</xdr:colOff>
      <xdr:row>83</xdr:row>
      <xdr:rowOff>22225</xdr:rowOff>
    </xdr:to>
    <xdr:sp macro="" textlink="">
      <xdr:nvSpPr>
        <xdr:cNvPr id="567" name="楕円 566">
          <a:extLst>
            <a:ext uri="{FF2B5EF4-FFF2-40B4-BE49-F238E27FC236}">
              <a16:creationId xmlns:a16="http://schemas.microsoft.com/office/drawing/2014/main" id="{6DAEA260-0C90-41A8-A776-2B4928FF3220}"/>
            </a:ext>
          </a:extLst>
        </xdr:cNvPr>
        <xdr:cNvSpPr/>
      </xdr:nvSpPr>
      <xdr:spPr>
        <a:xfrm>
          <a:off x="15430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142875</xdr:rowOff>
    </xdr:from>
    <xdr:to>
      <xdr:col>85</xdr:col>
      <xdr:colOff>127000</xdr:colOff>
      <xdr:row>83</xdr:row>
      <xdr:rowOff>110489</xdr:rowOff>
    </xdr:to>
    <xdr:cxnSp macro="">
      <xdr:nvCxnSpPr>
        <xdr:cNvPr id="568" name="直線コネクタ 567">
          <a:extLst>
            <a:ext uri="{FF2B5EF4-FFF2-40B4-BE49-F238E27FC236}">
              <a16:creationId xmlns:a16="http://schemas.microsoft.com/office/drawing/2014/main" id="{6985B231-C020-41FC-90DE-A0B851D20E42}"/>
            </a:ext>
          </a:extLst>
        </xdr:cNvPr>
        <xdr:cNvCxnSpPr/>
      </xdr:nvCxnSpPr>
      <xdr:spPr>
        <a:xfrm>
          <a:off x="15481300" y="14201775"/>
          <a:ext cx="838200" cy="139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50164</xdr:rowOff>
    </xdr:from>
    <xdr:to>
      <xdr:col>76</xdr:col>
      <xdr:colOff>165100</xdr:colOff>
      <xdr:row>82</xdr:row>
      <xdr:rowOff>151764</xdr:rowOff>
    </xdr:to>
    <xdr:sp macro="" textlink="">
      <xdr:nvSpPr>
        <xdr:cNvPr id="569" name="楕円 568">
          <a:extLst>
            <a:ext uri="{FF2B5EF4-FFF2-40B4-BE49-F238E27FC236}">
              <a16:creationId xmlns:a16="http://schemas.microsoft.com/office/drawing/2014/main" id="{C020FCD4-499E-4ED9-9152-87B1D89DEF90}"/>
            </a:ext>
          </a:extLst>
        </xdr:cNvPr>
        <xdr:cNvSpPr/>
      </xdr:nvSpPr>
      <xdr:spPr>
        <a:xfrm>
          <a:off x="14541500" y="1410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100964</xdr:rowOff>
    </xdr:from>
    <xdr:to>
      <xdr:col>81</xdr:col>
      <xdr:colOff>50800</xdr:colOff>
      <xdr:row>82</xdr:row>
      <xdr:rowOff>142875</xdr:rowOff>
    </xdr:to>
    <xdr:cxnSp macro="">
      <xdr:nvCxnSpPr>
        <xdr:cNvPr id="570" name="直線コネクタ 569">
          <a:extLst>
            <a:ext uri="{FF2B5EF4-FFF2-40B4-BE49-F238E27FC236}">
              <a16:creationId xmlns:a16="http://schemas.microsoft.com/office/drawing/2014/main" id="{72503CF4-D6D2-4CF9-80DD-26B9E5C92BDB}"/>
            </a:ext>
          </a:extLst>
        </xdr:cNvPr>
        <xdr:cNvCxnSpPr/>
      </xdr:nvCxnSpPr>
      <xdr:spPr>
        <a:xfrm>
          <a:off x="14592300" y="1415986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13970</xdr:rowOff>
    </xdr:from>
    <xdr:to>
      <xdr:col>72</xdr:col>
      <xdr:colOff>38100</xdr:colOff>
      <xdr:row>82</xdr:row>
      <xdr:rowOff>115570</xdr:rowOff>
    </xdr:to>
    <xdr:sp macro="" textlink="">
      <xdr:nvSpPr>
        <xdr:cNvPr id="571" name="楕円 570">
          <a:extLst>
            <a:ext uri="{FF2B5EF4-FFF2-40B4-BE49-F238E27FC236}">
              <a16:creationId xmlns:a16="http://schemas.microsoft.com/office/drawing/2014/main" id="{D6412A39-DDAB-4D3B-AE92-D8F2C14B144D}"/>
            </a:ext>
          </a:extLst>
        </xdr:cNvPr>
        <xdr:cNvSpPr/>
      </xdr:nvSpPr>
      <xdr:spPr>
        <a:xfrm>
          <a:off x="13652500" y="1407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64770</xdr:rowOff>
    </xdr:from>
    <xdr:to>
      <xdr:col>76</xdr:col>
      <xdr:colOff>114300</xdr:colOff>
      <xdr:row>82</xdr:row>
      <xdr:rowOff>100964</xdr:rowOff>
    </xdr:to>
    <xdr:cxnSp macro="">
      <xdr:nvCxnSpPr>
        <xdr:cNvPr id="572" name="直線コネクタ 571">
          <a:extLst>
            <a:ext uri="{FF2B5EF4-FFF2-40B4-BE49-F238E27FC236}">
              <a16:creationId xmlns:a16="http://schemas.microsoft.com/office/drawing/2014/main" id="{EBA7A7E3-5E9F-4899-8D8A-1B85128B13D8}"/>
            </a:ext>
          </a:extLst>
        </xdr:cNvPr>
        <xdr:cNvCxnSpPr/>
      </xdr:nvCxnSpPr>
      <xdr:spPr>
        <a:xfrm>
          <a:off x="13703300" y="1412367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130175</xdr:rowOff>
    </xdr:from>
    <xdr:to>
      <xdr:col>67</xdr:col>
      <xdr:colOff>101600</xdr:colOff>
      <xdr:row>82</xdr:row>
      <xdr:rowOff>60325</xdr:rowOff>
    </xdr:to>
    <xdr:sp macro="" textlink="">
      <xdr:nvSpPr>
        <xdr:cNvPr id="573" name="楕円 572">
          <a:extLst>
            <a:ext uri="{FF2B5EF4-FFF2-40B4-BE49-F238E27FC236}">
              <a16:creationId xmlns:a16="http://schemas.microsoft.com/office/drawing/2014/main" id="{898DB026-0EAE-4A81-BD2D-8F85980A8382}"/>
            </a:ext>
          </a:extLst>
        </xdr:cNvPr>
        <xdr:cNvSpPr/>
      </xdr:nvSpPr>
      <xdr:spPr>
        <a:xfrm>
          <a:off x="12763500" y="1401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9525</xdr:rowOff>
    </xdr:from>
    <xdr:to>
      <xdr:col>71</xdr:col>
      <xdr:colOff>177800</xdr:colOff>
      <xdr:row>82</xdr:row>
      <xdr:rowOff>64770</xdr:rowOff>
    </xdr:to>
    <xdr:cxnSp macro="">
      <xdr:nvCxnSpPr>
        <xdr:cNvPr id="574" name="直線コネクタ 573">
          <a:extLst>
            <a:ext uri="{FF2B5EF4-FFF2-40B4-BE49-F238E27FC236}">
              <a16:creationId xmlns:a16="http://schemas.microsoft.com/office/drawing/2014/main" id="{C1653534-28D0-4DE6-8412-FBF049EAD52D}"/>
            </a:ext>
          </a:extLst>
        </xdr:cNvPr>
        <xdr:cNvCxnSpPr/>
      </xdr:nvCxnSpPr>
      <xdr:spPr>
        <a:xfrm>
          <a:off x="12814300" y="1406842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575" name="n_1aveValue【消防施設】&#10;有形固定資産減価償却率">
          <a:extLst>
            <a:ext uri="{FF2B5EF4-FFF2-40B4-BE49-F238E27FC236}">
              <a16:creationId xmlns:a16="http://schemas.microsoft.com/office/drawing/2014/main" id="{3D8FB366-4AFD-4A35-AA6D-B7C3E0836457}"/>
            </a:ext>
          </a:extLst>
        </xdr:cNvPr>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576" name="n_2aveValue【消防施設】&#10;有形固定資産減価償却率">
          <a:extLst>
            <a:ext uri="{FF2B5EF4-FFF2-40B4-BE49-F238E27FC236}">
              <a16:creationId xmlns:a16="http://schemas.microsoft.com/office/drawing/2014/main" id="{D593108D-F69C-4C33-9114-A4F8C8974DAB}"/>
            </a:ext>
          </a:extLst>
        </xdr:cNvPr>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577" name="n_3aveValue【消防施設】&#10;有形固定資産減価償却率">
          <a:extLst>
            <a:ext uri="{FF2B5EF4-FFF2-40B4-BE49-F238E27FC236}">
              <a16:creationId xmlns:a16="http://schemas.microsoft.com/office/drawing/2014/main" id="{382D5E81-155D-40FF-84DE-41AB6546281E}"/>
            </a:ext>
          </a:extLst>
        </xdr:cNvPr>
        <xdr:cNvSpPr txBox="1"/>
      </xdr:nvSpPr>
      <xdr:spPr>
        <a:xfrm>
          <a:off x="13500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578" name="n_4aveValue【消防施設】&#10;有形固定資産減価償却率">
          <a:extLst>
            <a:ext uri="{FF2B5EF4-FFF2-40B4-BE49-F238E27FC236}">
              <a16:creationId xmlns:a16="http://schemas.microsoft.com/office/drawing/2014/main" id="{B471A1E8-881F-45A7-930E-184BF1241841}"/>
            </a:ext>
          </a:extLst>
        </xdr:cNvPr>
        <xdr:cNvSpPr txBox="1"/>
      </xdr:nvSpPr>
      <xdr:spPr>
        <a:xfrm>
          <a:off x="12611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13352</xdr:rowOff>
    </xdr:from>
    <xdr:ext cx="405111" cy="259045"/>
    <xdr:sp macro="" textlink="">
      <xdr:nvSpPr>
        <xdr:cNvPr id="579" name="n_1mainValue【消防施設】&#10;有形固定資産減価償却率">
          <a:extLst>
            <a:ext uri="{FF2B5EF4-FFF2-40B4-BE49-F238E27FC236}">
              <a16:creationId xmlns:a16="http://schemas.microsoft.com/office/drawing/2014/main" id="{69986845-4528-40DF-A970-01A5D7512071}"/>
            </a:ext>
          </a:extLst>
        </xdr:cNvPr>
        <xdr:cNvSpPr txBox="1"/>
      </xdr:nvSpPr>
      <xdr:spPr>
        <a:xfrm>
          <a:off x="152660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142891</xdr:rowOff>
    </xdr:from>
    <xdr:ext cx="405111" cy="259045"/>
    <xdr:sp macro="" textlink="">
      <xdr:nvSpPr>
        <xdr:cNvPr id="580" name="n_2mainValue【消防施設】&#10;有形固定資産減価償却率">
          <a:extLst>
            <a:ext uri="{FF2B5EF4-FFF2-40B4-BE49-F238E27FC236}">
              <a16:creationId xmlns:a16="http://schemas.microsoft.com/office/drawing/2014/main" id="{0DDE788F-0E23-49B9-B31E-2C642143319C}"/>
            </a:ext>
          </a:extLst>
        </xdr:cNvPr>
        <xdr:cNvSpPr txBox="1"/>
      </xdr:nvSpPr>
      <xdr:spPr>
        <a:xfrm>
          <a:off x="14389744" y="1420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106697</xdr:rowOff>
    </xdr:from>
    <xdr:ext cx="405111" cy="259045"/>
    <xdr:sp macro="" textlink="">
      <xdr:nvSpPr>
        <xdr:cNvPr id="581" name="n_3mainValue【消防施設】&#10;有形固定資産減価償却率">
          <a:extLst>
            <a:ext uri="{FF2B5EF4-FFF2-40B4-BE49-F238E27FC236}">
              <a16:creationId xmlns:a16="http://schemas.microsoft.com/office/drawing/2014/main" id="{EC50CBDE-C8BE-4E6C-9E46-89DAEA88ACB7}"/>
            </a:ext>
          </a:extLst>
        </xdr:cNvPr>
        <xdr:cNvSpPr txBox="1"/>
      </xdr:nvSpPr>
      <xdr:spPr>
        <a:xfrm>
          <a:off x="1350074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macro="" textlink="">
      <xdr:nvSpPr>
        <xdr:cNvPr id="582" name="n_4mainValue【消防施設】&#10;有形固定資産減価償却率">
          <a:extLst>
            <a:ext uri="{FF2B5EF4-FFF2-40B4-BE49-F238E27FC236}">
              <a16:creationId xmlns:a16="http://schemas.microsoft.com/office/drawing/2014/main" id="{35A8A3A1-3F34-451D-85DD-B16629F36178}"/>
            </a:ext>
          </a:extLst>
        </xdr:cNvPr>
        <xdr:cNvSpPr txBox="1"/>
      </xdr:nvSpPr>
      <xdr:spPr>
        <a:xfrm>
          <a:off x="12611744"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BFA8809B-54E6-4704-8391-5C92A567728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4E12BF7E-7E54-488D-8922-F000A4FEC5B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2189CDB8-3E69-4F1C-B52C-9A998B0CCD2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E0D6F59D-AD7D-4EC0-AD3B-E917B29B882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A4FD17EA-38F2-46C6-B4AB-B25B996B906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B4CCF489-803D-4166-B6F2-CADC70B1B69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61BB42C5-37F5-4E80-98EA-19ED609F1F9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1AA3F28C-FA9F-4C71-954E-4869F3CF65D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631A5B8A-DB73-4EAC-810B-E3163B6806A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F97AD067-A8A1-42F1-B8B7-7BA66685C87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185532AC-2A2C-4DCC-8482-0CAE12C968F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379FFB22-DCF4-433C-9AED-F85A21899D9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A33014E4-FECB-451E-B7D2-4A4BC604502E}"/>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596" name="テキスト ボックス 595">
          <a:extLst>
            <a:ext uri="{FF2B5EF4-FFF2-40B4-BE49-F238E27FC236}">
              <a16:creationId xmlns:a16="http://schemas.microsoft.com/office/drawing/2014/main" id="{94633D35-C7BD-4204-BCC1-8640F3EF42D9}"/>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15B5462E-7637-47A2-8D00-09FCF7308B0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98" name="テキスト ボックス 597">
          <a:extLst>
            <a:ext uri="{FF2B5EF4-FFF2-40B4-BE49-F238E27FC236}">
              <a16:creationId xmlns:a16="http://schemas.microsoft.com/office/drawing/2014/main" id="{86FDF51F-2AC1-44A7-BAB2-9A31BB4D05DE}"/>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0CF8761B-11AB-40C7-A698-DB5568BE8E9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00" name="テキスト ボックス 599">
          <a:extLst>
            <a:ext uri="{FF2B5EF4-FFF2-40B4-BE49-F238E27FC236}">
              <a16:creationId xmlns:a16="http://schemas.microsoft.com/office/drawing/2014/main" id="{4B32800E-8435-4C04-9F3E-4489150C280D}"/>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462856DC-1001-42F7-B9F6-4F5EC728004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02" name="テキスト ボックス 601">
          <a:extLst>
            <a:ext uri="{FF2B5EF4-FFF2-40B4-BE49-F238E27FC236}">
              <a16:creationId xmlns:a16="http://schemas.microsoft.com/office/drawing/2014/main" id="{BF79D509-0527-40CA-B75D-06B2BEF407C3}"/>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A65CE842-9CB8-45CF-87A7-36886FA2141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04" name="テキスト ボックス 603">
          <a:extLst>
            <a:ext uri="{FF2B5EF4-FFF2-40B4-BE49-F238E27FC236}">
              <a16:creationId xmlns:a16="http://schemas.microsoft.com/office/drawing/2014/main" id="{913DC23D-E307-4D01-9DB0-831FBF9E9C9A}"/>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7AA9761C-6820-4ADC-9615-386016B963D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06" name="テキスト ボックス 605">
          <a:extLst>
            <a:ext uri="{FF2B5EF4-FFF2-40B4-BE49-F238E27FC236}">
              <a16:creationId xmlns:a16="http://schemas.microsoft.com/office/drawing/2014/main" id="{2F995E37-4396-4C5F-8BEC-B8126137E93F}"/>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4456FBC7-AA99-438C-8956-A2C38C80D68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08" name="直線コネクタ 607">
          <a:extLst>
            <a:ext uri="{FF2B5EF4-FFF2-40B4-BE49-F238E27FC236}">
              <a16:creationId xmlns:a16="http://schemas.microsoft.com/office/drawing/2014/main" id="{C7227C30-DD64-41C4-AECB-5FCFFF43E0AA}"/>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09" name="【消防施設】&#10;一人当たり面積最小値テキスト">
          <a:extLst>
            <a:ext uri="{FF2B5EF4-FFF2-40B4-BE49-F238E27FC236}">
              <a16:creationId xmlns:a16="http://schemas.microsoft.com/office/drawing/2014/main" id="{858D4895-1F1D-45AF-A9AB-78C10CDF995B}"/>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10" name="直線コネクタ 609">
          <a:extLst>
            <a:ext uri="{FF2B5EF4-FFF2-40B4-BE49-F238E27FC236}">
              <a16:creationId xmlns:a16="http://schemas.microsoft.com/office/drawing/2014/main" id="{6F9423B6-1F0A-499A-AAE4-D2A26E686E52}"/>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11" name="【消防施設】&#10;一人当たり面積最大値テキスト">
          <a:extLst>
            <a:ext uri="{FF2B5EF4-FFF2-40B4-BE49-F238E27FC236}">
              <a16:creationId xmlns:a16="http://schemas.microsoft.com/office/drawing/2014/main" id="{F8CACB2D-3955-4E2D-BF7A-0AF4CD35E154}"/>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12" name="直線コネクタ 611">
          <a:extLst>
            <a:ext uri="{FF2B5EF4-FFF2-40B4-BE49-F238E27FC236}">
              <a16:creationId xmlns:a16="http://schemas.microsoft.com/office/drawing/2014/main" id="{A459EA57-D13F-4DEF-BE6A-F8C8AB70E47E}"/>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13" name="【消防施設】&#10;一人当たり面積平均値テキスト">
          <a:extLst>
            <a:ext uri="{FF2B5EF4-FFF2-40B4-BE49-F238E27FC236}">
              <a16:creationId xmlns:a16="http://schemas.microsoft.com/office/drawing/2014/main" id="{4345C830-1A5D-4CBC-9D08-8F3FAEF5E0CB}"/>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14" name="フローチャート: 判断 613">
          <a:extLst>
            <a:ext uri="{FF2B5EF4-FFF2-40B4-BE49-F238E27FC236}">
              <a16:creationId xmlns:a16="http://schemas.microsoft.com/office/drawing/2014/main" id="{E77FF6AC-07D2-4BCB-BA35-5E66C219EF0F}"/>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15" name="フローチャート: 判断 614">
          <a:extLst>
            <a:ext uri="{FF2B5EF4-FFF2-40B4-BE49-F238E27FC236}">
              <a16:creationId xmlns:a16="http://schemas.microsoft.com/office/drawing/2014/main" id="{A19D3664-85FC-41C1-ACD1-0844E3588A89}"/>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16" name="フローチャート: 判断 615">
          <a:extLst>
            <a:ext uri="{FF2B5EF4-FFF2-40B4-BE49-F238E27FC236}">
              <a16:creationId xmlns:a16="http://schemas.microsoft.com/office/drawing/2014/main" id="{2F91C193-1CB8-49BA-BE3E-827874E7D876}"/>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17" name="フローチャート: 判断 616">
          <a:extLst>
            <a:ext uri="{FF2B5EF4-FFF2-40B4-BE49-F238E27FC236}">
              <a16:creationId xmlns:a16="http://schemas.microsoft.com/office/drawing/2014/main" id="{DC383152-7441-4657-B8BE-6C63EBFCB7E9}"/>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618" name="フローチャート: 判断 617">
          <a:extLst>
            <a:ext uri="{FF2B5EF4-FFF2-40B4-BE49-F238E27FC236}">
              <a16:creationId xmlns:a16="http://schemas.microsoft.com/office/drawing/2014/main" id="{86F1DF7B-CA26-4514-8466-623723D184AE}"/>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6C822B53-7321-4088-8568-53A647FA425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B395C8A9-891B-46E0-80D9-D742131F4C8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DF74D3BD-965A-472B-9EDC-39604A738C1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B607270A-CCD5-4D65-A981-16940C10978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C6DF83D1-FDB7-49A1-9271-E0A539907C6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114739</xdr:rowOff>
    </xdr:from>
    <xdr:to>
      <xdr:col>116</xdr:col>
      <xdr:colOff>114300</xdr:colOff>
      <xdr:row>87</xdr:row>
      <xdr:rowOff>44889</xdr:rowOff>
    </xdr:to>
    <xdr:sp macro="" textlink="">
      <xdr:nvSpPr>
        <xdr:cNvPr id="624" name="楕円 623">
          <a:extLst>
            <a:ext uri="{FF2B5EF4-FFF2-40B4-BE49-F238E27FC236}">
              <a16:creationId xmlns:a16="http://schemas.microsoft.com/office/drawing/2014/main" id="{BDCCCB94-8323-489B-A1E1-0B8F318FE880}"/>
            </a:ext>
          </a:extLst>
        </xdr:cNvPr>
        <xdr:cNvSpPr/>
      </xdr:nvSpPr>
      <xdr:spPr>
        <a:xfrm>
          <a:off x="22110700" y="1485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625" name="【消防施設】&#10;一人当たり面積該当値テキスト">
          <a:extLst>
            <a:ext uri="{FF2B5EF4-FFF2-40B4-BE49-F238E27FC236}">
              <a16:creationId xmlns:a16="http://schemas.microsoft.com/office/drawing/2014/main" id="{E1BF34D1-523A-465A-9A87-C831931DAFFE}"/>
            </a:ext>
          </a:extLst>
        </xdr:cNvPr>
        <xdr:cNvSpPr txBox="1"/>
      </xdr:nvSpPr>
      <xdr:spPr>
        <a:xfrm>
          <a:off x="22199600" y="1481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114804</xdr:rowOff>
    </xdr:from>
    <xdr:to>
      <xdr:col>112</xdr:col>
      <xdr:colOff>38100</xdr:colOff>
      <xdr:row>87</xdr:row>
      <xdr:rowOff>44954</xdr:rowOff>
    </xdr:to>
    <xdr:sp macro="" textlink="">
      <xdr:nvSpPr>
        <xdr:cNvPr id="626" name="楕円 625">
          <a:extLst>
            <a:ext uri="{FF2B5EF4-FFF2-40B4-BE49-F238E27FC236}">
              <a16:creationId xmlns:a16="http://schemas.microsoft.com/office/drawing/2014/main" id="{889A7116-67AF-4E34-8D80-F5B449BCDF2A}"/>
            </a:ext>
          </a:extLst>
        </xdr:cNvPr>
        <xdr:cNvSpPr/>
      </xdr:nvSpPr>
      <xdr:spPr>
        <a:xfrm>
          <a:off x="21272500" y="14859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165539</xdr:rowOff>
    </xdr:from>
    <xdr:to>
      <xdr:col>116</xdr:col>
      <xdr:colOff>63500</xdr:colOff>
      <xdr:row>86</xdr:row>
      <xdr:rowOff>165604</xdr:rowOff>
    </xdr:to>
    <xdr:cxnSp macro="">
      <xdr:nvCxnSpPr>
        <xdr:cNvPr id="627" name="直線コネクタ 626">
          <a:extLst>
            <a:ext uri="{FF2B5EF4-FFF2-40B4-BE49-F238E27FC236}">
              <a16:creationId xmlns:a16="http://schemas.microsoft.com/office/drawing/2014/main" id="{B9D2CBF0-E4C8-4E87-AC90-9A71A0F23B7F}"/>
            </a:ext>
          </a:extLst>
        </xdr:cNvPr>
        <xdr:cNvCxnSpPr/>
      </xdr:nvCxnSpPr>
      <xdr:spPr>
        <a:xfrm flipV="1">
          <a:off x="21323300" y="14910239"/>
          <a:ext cx="8382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114880</xdr:rowOff>
    </xdr:from>
    <xdr:to>
      <xdr:col>107</xdr:col>
      <xdr:colOff>101600</xdr:colOff>
      <xdr:row>87</xdr:row>
      <xdr:rowOff>45030</xdr:rowOff>
    </xdr:to>
    <xdr:sp macro="" textlink="">
      <xdr:nvSpPr>
        <xdr:cNvPr id="628" name="楕円 627">
          <a:extLst>
            <a:ext uri="{FF2B5EF4-FFF2-40B4-BE49-F238E27FC236}">
              <a16:creationId xmlns:a16="http://schemas.microsoft.com/office/drawing/2014/main" id="{BF5C3E32-08C1-4F9D-A812-A46D3F77D8A6}"/>
            </a:ext>
          </a:extLst>
        </xdr:cNvPr>
        <xdr:cNvSpPr/>
      </xdr:nvSpPr>
      <xdr:spPr>
        <a:xfrm>
          <a:off x="20383500" y="1485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165604</xdr:rowOff>
    </xdr:from>
    <xdr:to>
      <xdr:col>111</xdr:col>
      <xdr:colOff>177800</xdr:colOff>
      <xdr:row>86</xdr:row>
      <xdr:rowOff>165680</xdr:rowOff>
    </xdr:to>
    <xdr:cxnSp macro="">
      <xdr:nvCxnSpPr>
        <xdr:cNvPr id="629" name="直線コネクタ 628">
          <a:extLst>
            <a:ext uri="{FF2B5EF4-FFF2-40B4-BE49-F238E27FC236}">
              <a16:creationId xmlns:a16="http://schemas.microsoft.com/office/drawing/2014/main" id="{2DE8F1A1-1EFD-4322-B714-04564199DA79}"/>
            </a:ext>
          </a:extLst>
        </xdr:cNvPr>
        <xdr:cNvCxnSpPr/>
      </xdr:nvCxnSpPr>
      <xdr:spPr>
        <a:xfrm flipV="1">
          <a:off x="20434300" y="14910304"/>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114957</xdr:rowOff>
    </xdr:from>
    <xdr:to>
      <xdr:col>102</xdr:col>
      <xdr:colOff>165100</xdr:colOff>
      <xdr:row>87</xdr:row>
      <xdr:rowOff>45107</xdr:rowOff>
    </xdr:to>
    <xdr:sp macro="" textlink="">
      <xdr:nvSpPr>
        <xdr:cNvPr id="630" name="楕円 629">
          <a:extLst>
            <a:ext uri="{FF2B5EF4-FFF2-40B4-BE49-F238E27FC236}">
              <a16:creationId xmlns:a16="http://schemas.microsoft.com/office/drawing/2014/main" id="{EB7EFB1B-4608-4709-A0D2-5574A447E6E4}"/>
            </a:ext>
          </a:extLst>
        </xdr:cNvPr>
        <xdr:cNvSpPr/>
      </xdr:nvSpPr>
      <xdr:spPr>
        <a:xfrm>
          <a:off x="19494500" y="1485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165680</xdr:rowOff>
    </xdr:from>
    <xdr:to>
      <xdr:col>107</xdr:col>
      <xdr:colOff>50800</xdr:colOff>
      <xdr:row>86</xdr:row>
      <xdr:rowOff>165757</xdr:rowOff>
    </xdr:to>
    <xdr:cxnSp macro="">
      <xdr:nvCxnSpPr>
        <xdr:cNvPr id="631" name="直線コネクタ 630">
          <a:extLst>
            <a:ext uri="{FF2B5EF4-FFF2-40B4-BE49-F238E27FC236}">
              <a16:creationId xmlns:a16="http://schemas.microsoft.com/office/drawing/2014/main" id="{01E5C802-E224-42D0-A0D9-CF2A4499D338}"/>
            </a:ext>
          </a:extLst>
        </xdr:cNvPr>
        <xdr:cNvCxnSpPr/>
      </xdr:nvCxnSpPr>
      <xdr:spPr>
        <a:xfrm flipV="1">
          <a:off x="19545300" y="14910380"/>
          <a:ext cx="8890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115556</xdr:rowOff>
    </xdr:from>
    <xdr:to>
      <xdr:col>98</xdr:col>
      <xdr:colOff>38100</xdr:colOff>
      <xdr:row>87</xdr:row>
      <xdr:rowOff>45706</xdr:rowOff>
    </xdr:to>
    <xdr:sp macro="" textlink="">
      <xdr:nvSpPr>
        <xdr:cNvPr id="632" name="楕円 631">
          <a:extLst>
            <a:ext uri="{FF2B5EF4-FFF2-40B4-BE49-F238E27FC236}">
              <a16:creationId xmlns:a16="http://schemas.microsoft.com/office/drawing/2014/main" id="{EDD29309-1962-4584-AEA5-B77A8ADEC1FA}"/>
            </a:ext>
          </a:extLst>
        </xdr:cNvPr>
        <xdr:cNvSpPr/>
      </xdr:nvSpPr>
      <xdr:spPr>
        <a:xfrm>
          <a:off x="18605500" y="1486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165757</xdr:rowOff>
    </xdr:from>
    <xdr:to>
      <xdr:col>102</xdr:col>
      <xdr:colOff>114300</xdr:colOff>
      <xdr:row>86</xdr:row>
      <xdr:rowOff>166356</xdr:rowOff>
    </xdr:to>
    <xdr:cxnSp macro="">
      <xdr:nvCxnSpPr>
        <xdr:cNvPr id="633" name="直線コネクタ 632">
          <a:extLst>
            <a:ext uri="{FF2B5EF4-FFF2-40B4-BE49-F238E27FC236}">
              <a16:creationId xmlns:a16="http://schemas.microsoft.com/office/drawing/2014/main" id="{F5DF2232-77DB-4EDE-A741-8755AC989405}"/>
            </a:ext>
          </a:extLst>
        </xdr:cNvPr>
        <xdr:cNvCxnSpPr/>
      </xdr:nvCxnSpPr>
      <xdr:spPr>
        <a:xfrm flipV="1">
          <a:off x="18656300" y="14910457"/>
          <a:ext cx="889000" cy="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634" name="n_1aveValue【消防施設】&#10;一人当たり面積">
          <a:extLst>
            <a:ext uri="{FF2B5EF4-FFF2-40B4-BE49-F238E27FC236}">
              <a16:creationId xmlns:a16="http://schemas.microsoft.com/office/drawing/2014/main" id="{5DC39C2F-8C18-4C94-84A0-230A16062D8C}"/>
            </a:ext>
          </a:extLst>
        </xdr:cNvPr>
        <xdr:cNvSpPr txBox="1"/>
      </xdr:nvSpPr>
      <xdr:spPr>
        <a:xfrm>
          <a:off x="21075727" y="1495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635" name="n_2aveValue【消防施設】&#10;一人当たり面積">
          <a:extLst>
            <a:ext uri="{FF2B5EF4-FFF2-40B4-BE49-F238E27FC236}">
              <a16:creationId xmlns:a16="http://schemas.microsoft.com/office/drawing/2014/main" id="{14B1CE19-FD0A-4B5A-9A04-99877FF7A386}"/>
            </a:ext>
          </a:extLst>
        </xdr:cNvPr>
        <xdr:cNvSpPr txBox="1"/>
      </xdr:nvSpPr>
      <xdr:spPr>
        <a:xfrm>
          <a:off x="20199427" y="1495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37529</xdr:rowOff>
    </xdr:from>
    <xdr:ext cx="469744" cy="259045"/>
    <xdr:sp macro="" textlink="">
      <xdr:nvSpPr>
        <xdr:cNvPr id="636" name="n_3aveValue【消防施設】&#10;一人当たり面積">
          <a:extLst>
            <a:ext uri="{FF2B5EF4-FFF2-40B4-BE49-F238E27FC236}">
              <a16:creationId xmlns:a16="http://schemas.microsoft.com/office/drawing/2014/main" id="{D59E7B74-2C0A-4435-9508-D79F693091C2}"/>
            </a:ext>
          </a:extLst>
        </xdr:cNvPr>
        <xdr:cNvSpPr txBox="1"/>
      </xdr:nvSpPr>
      <xdr:spPr>
        <a:xfrm>
          <a:off x="19310427" y="1495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37637</xdr:rowOff>
    </xdr:from>
    <xdr:ext cx="469744" cy="259045"/>
    <xdr:sp macro="" textlink="">
      <xdr:nvSpPr>
        <xdr:cNvPr id="637" name="n_4aveValue【消防施設】&#10;一人当たり面積">
          <a:extLst>
            <a:ext uri="{FF2B5EF4-FFF2-40B4-BE49-F238E27FC236}">
              <a16:creationId xmlns:a16="http://schemas.microsoft.com/office/drawing/2014/main" id="{E2625CA6-532D-49C3-A273-CDB41D43F6F9}"/>
            </a:ext>
          </a:extLst>
        </xdr:cNvPr>
        <xdr:cNvSpPr txBox="1"/>
      </xdr:nvSpPr>
      <xdr:spPr>
        <a:xfrm>
          <a:off x="18421427" y="1495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61481</xdr:rowOff>
    </xdr:from>
    <xdr:ext cx="469744" cy="259045"/>
    <xdr:sp macro="" textlink="">
      <xdr:nvSpPr>
        <xdr:cNvPr id="638" name="n_1mainValue【消防施設】&#10;一人当たり面積">
          <a:extLst>
            <a:ext uri="{FF2B5EF4-FFF2-40B4-BE49-F238E27FC236}">
              <a16:creationId xmlns:a16="http://schemas.microsoft.com/office/drawing/2014/main" id="{41953C36-5C81-4B8E-B2E5-C0EAD7346B3E}"/>
            </a:ext>
          </a:extLst>
        </xdr:cNvPr>
        <xdr:cNvSpPr txBox="1"/>
      </xdr:nvSpPr>
      <xdr:spPr>
        <a:xfrm>
          <a:off x="21075727" y="1463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61557</xdr:rowOff>
    </xdr:from>
    <xdr:ext cx="469744" cy="259045"/>
    <xdr:sp macro="" textlink="">
      <xdr:nvSpPr>
        <xdr:cNvPr id="639" name="n_2mainValue【消防施設】&#10;一人当たり面積">
          <a:extLst>
            <a:ext uri="{FF2B5EF4-FFF2-40B4-BE49-F238E27FC236}">
              <a16:creationId xmlns:a16="http://schemas.microsoft.com/office/drawing/2014/main" id="{0DE76197-5639-4C6A-8683-7B5FA85A621B}"/>
            </a:ext>
          </a:extLst>
        </xdr:cNvPr>
        <xdr:cNvSpPr txBox="1"/>
      </xdr:nvSpPr>
      <xdr:spPr>
        <a:xfrm>
          <a:off x="20199427" y="1463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61634</xdr:rowOff>
    </xdr:from>
    <xdr:ext cx="469744" cy="259045"/>
    <xdr:sp macro="" textlink="">
      <xdr:nvSpPr>
        <xdr:cNvPr id="640" name="n_3mainValue【消防施設】&#10;一人当たり面積">
          <a:extLst>
            <a:ext uri="{FF2B5EF4-FFF2-40B4-BE49-F238E27FC236}">
              <a16:creationId xmlns:a16="http://schemas.microsoft.com/office/drawing/2014/main" id="{42FFEBD1-AB44-4B67-835C-24B2BF2B24D3}"/>
            </a:ext>
          </a:extLst>
        </xdr:cNvPr>
        <xdr:cNvSpPr txBox="1"/>
      </xdr:nvSpPr>
      <xdr:spPr>
        <a:xfrm>
          <a:off x="19310427" y="14634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62233</xdr:rowOff>
    </xdr:from>
    <xdr:ext cx="469744" cy="259045"/>
    <xdr:sp macro="" textlink="">
      <xdr:nvSpPr>
        <xdr:cNvPr id="641" name="n_4mainValue【消防施設】&#10;一人当たり面積">
          <a:extLst>
            <a:ext uri="{FF2B5EF4-FFF2-40B4-BE49-F238E27FC236}">
              <a16:creationId xmlns:a16="http://schemas.microsoft.com/office/drawing/2014/main" id="{704281E8-9BFF-4262-A67F-158F9BB6E36B}"/>
            </a:ext>
          </a:extLst>
        </xdr:cNvPr>
        <xdr:cNvSpPr txBox="1"/>
      </xdr:nvSpPr>
      <xdr:spPr>
        <a:xfrm>
          <a:off x="18421427" y="14635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45F3094E-77AB-4A17-AED3-CDA827E12C0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3DFC4457-B0DF-41D4-AF24-9725C215857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0614DDB1-6ACE-46B6-9BF7-0A6007318B0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61234B2A-611F-4739-ABF7-A3B27AD729D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DB7FA66F-9DE5-4D28-A006-749B05E8454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1225E556-7FCD-4AB6-A86B-C756F05C2DE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65027938-B18B-4FC0-91EE-0400CB39877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B57413F0-83CD-4961-8DB5-EAA11C023EB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8C345200-0180-419E-A37E-18BAF38E6EE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B4569862-FFFB-459A-9299-80A65482851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9BCF0FD0-1A83-417F-A829-669D74DFA17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23F3CC47-A4C6-495C-A604-1253CB737DC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3DB85806-1E74-48EA-9AC2-92A31B7DA1B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4490B481-EC15-4CFA-8372-FB42F97A0C1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9FDF7B27-7D7E-4C5D-AB11-4D935EEE8C2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8DFD3BF8-020B-4A69-A1F4-4DD0825533F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532BCA84-6C84-4D1D-9583-0AA8F47A0AA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ACC536CA-2243-4D7C-A1BD-1F3D1EB9B3B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F567BE8F-2CEF-427E-BCDF-63D92E62A35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78B1451E-162D-4FA6-BDCC-201A3922E88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7A565E92-85B4-44F9-A457-60D83B328BF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F42E767A-8E7B-4465-811F-507696569AB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01A000D9-C71F-4566-A36E-9E6A4A0031F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329C9B64-9950-409F-8935-93443FB63F2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7970EBC1-AA4F-40E7-BD5C-697DD50919A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667" name="直線コネクタ 666">
          <a:extLst>
            <a:ext uri="{FF2B5EF4-FFF2-40B4-BE49-F238E27FC236}">
              <a16:creationId xmlns:a16="http://schemas.microsoft.com/office/drawing/2014/main" id="{4243A272-06C1-4144-8BBB-FA8051C349E9}"/>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668" name="【庁舎】&#10;有形固定資産減価償却率最小値テキスト">
          <a:extLst>
            <a:ext uri="{FF2B5EF4-FFF2-40B4-BE49-F238E27FC236}">
              <a16:creationId xmlns:a16="http://schemas.microsoft.com/office/drawing/2014/main" id="{36743FC1-6A8D-40EC-9C9A-FEB19B78A226}"/>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669" name="直線コネクタ 668">
          <a:extLst>
            <a:ext uri="{FF2B5EF4-FFF2-40B4-BE49-F238E27FC236}">
              <a16:creationId xmlns:a16="http://schemas.microsoft.com/office/drawing/2014/main" id="{4BF792CE-8D9F-41FD-A748-E108029774F4}"/>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70" name="【庁舎】&#10;有形固定資産減価償却率最大値テキスト">
          <a:extLst>
            <a:ext uri="{FF2B5EF4-FFF2-40B4-BE49-F238E27FC236}">
              <a16:creationId xmlns:a16="http://schemas.microsoft.com/office/drawing/2014/main" id="{30EE403C-3C49-4107-A094-D3B1C5CD7F6E}"/>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71" name="直線コネクタ 670">
          <a:extLst>
            <a:ext uri="{FF2B5EF4-FFF2-40B4-BE49-F238E27FC236}">
              <a16:creationId xmlns:a16="http://schemas.microsoft.com/office/drawing/2014/main" id="{8053A59E-C652-4406-B487-3F85ADA0C640}"/>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672" name="【庁舎】&#10;有形固定資産減価償却率平均値テキスト">
          <a:extLst>
            <a:ext uri="{FF2B5EF4-FFF2-40B4-BE49-F238E27FC236}">
              <a16:creationId xmlns:a16="http://schemas.microsoft.com/office/drawing/2014/main" id="{FA745861-8429-4A4A-A6D8-B4966DEF7D21}"/>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3" name="フローチャート: 判断 672">
          <a:extLst>
            <a:ext uri="{FF2B5EF4-FFF2-40B4-BE49-F238E27FC236}">
              <a16:creationId xmlns:a16="http://schemas.microsoft.com/office/drawing/2014/main" id="{57C94D81-E5FF-4DCF-8359-86B8AB175F6A}"/>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4" name="フローチャート: 判断 673">
          <a:extLst>
            <a:ext uri="{FF2B5EF4-FFF2-40B4-BE49-F238E27FC236}">
              <a16:creationId xmlns:a16="http://schemas.microsoft.com/office/drawing/2014/main" id="{55FDE09A-369E-4A53-85D5-3D7B8B63D547}"/>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5" name="フローチャート: 判断 674">
          <a:extLst>
            <a:ext uri="{FF2B5EF4-FFF2-40B4-BE49-F238E27FC236}">
              <a16:creationId xmlns:a16="http://schemas.microsoft.com/office/drawing/2014/main" id="{812EC0D1-FF65-4F7D-BB05-E459EEEDD82A}"/>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676" name="フローチャート: 判断 675">
          <a:extLst>
            <a:ext uri="{FF2B5EF4-FFF2-40B4-BE49-F238E27FC236}">
              <a16:creationId xmlns:a16="http://schemas.microsoft.com/office/drawing/2014/main" id="{AA443DA9-20C1-47DB-8393-6BD3AC0B7257}"/>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677" name="フローチャート: 判断 676">
          <a:extLst>
            <a:ext uri="{FF2B5EF4-FFF2-40B4-BE49-F238E27FC236}">
              <a16:creationId xmlns:a16="http://schemas.microsoft.com/office/drawing/2014/main" id="{DA374B17-C888-4F57-AACF-675B6811946E}"/>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DAE6D8A2-AB7C-4F00-ACBF-1E346871AD2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19A6D374-EF63-4C70-9BBE-DD82B4FAD38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302960D7-9F53-49BC-9222-B7782B232E5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719F0189-9A03-4383-9C8D-15EC627CF4A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81B2F6AA-6A0E-443F-AA5D-217ADB22595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61323</xdr:rowOff>
    </xdr:from>
    <xdr:to>
      <xdr:col>85</xdr:col>
      <xdr:colOff>177800</xdr:colOff>
      <xdr:row>103</xdr:row>
      <xdr:rowOff>162923</xdr:rowOff>
    </xdr:to>
    <xdr:sp macro="" textlink="">
      <xdr:nvSpPr>
        <xdr:cNvPr id="683" name="楕円 682">
          <a:extLst>
            <a:ext uri="{FF2B5EF4-FFF2-40B4-BE49-F238E27FC236}">
              <a16:creationId xmlns:a16="http://schemas.microsoft.com/office/drawing/2014/main" id="{FE452658-FE8E-4344-A1DF-1EAFCEC69CCF}"/>
            </a:ext>
          </a:extLst>
        </xdr:cNvPr>
        <xdr:cNvSpPr/>
      </xdr:nvSpPr>
      <xdr:spPr>
        <a:xfrm>
          <a:off x="16268700" y="1772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84200</xdr:rowOff>
    </xdr:from>
    <xdr:ext cx="405111" cy="259045"/>
    <xdr:sp macro="" textlink="">
      <xdr:nvSpPr>
        <xdr:cNvPr id="684" name="【庁舎】&#10;有形固定資産減価償却率該当値テキスト">
          <a:extLst>
            <a:ext uri="{FF2B5EF4-FFF2-40B4-BE49-F238E27FC236}">
              <a16:creationId xmlns:a16="http://schemas.microsoft.com/office/drawing/2014/main" id="{B546908D-D0F0-466C-B914-77E5FE7F5F1C}"/>
            </a:ext>
          </a:extLst>
        </xdr:cNvPr>
        <xdr:cNvSpPr txBox="1"/>
      </xdr:nvSpPr>
      <xdr:spPr>
        <a:xfrm>
          <a:off x="16357600" y="17572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121738</xdr:rowOff>
    </xdr:from>
    <xdr:to>
      <xdr:col>81</xdr:col>
      <xdr:colOff>101600</xdr:colOff>
      <xdr:row>103</xdr:row>
      <xdr:rowOff>51888</xdr:rowOff>
    </xdr:to>
    <xdr:sp macro="" textlink="">
      <xdr:nvSpPr>
        <xdr:cNvPr id="685" name="楕円 684">
          <a:extLst>
            <a:ext uri="{FF2B5EF4-FFF2-40B4-BE49-F238E27FC236}">
              <a16:creationId xmlns:a16="http://schemas.microsoft.com/office/drawing/2014/main" id="{A8C1E3CC-5A27-4ECD-A5FE-447915F69780}"/>
            </a:ext>
          </a:extLst>
        </xdr:cNvPr>
        <xdr:cNvSpPr/>
      </xdr:nvSpPr>
      <xdr:spPr>
        <a:xfrm>
          <a:off x="15430500" y="1760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1088</xdr:rowOff>
    </xdr:from>
    <xdr:to>
      <xdr:col>85</xdr:col>
      <xdr:colOff>127000</xdr:colOff>
      <xdr:row>103</xdr:row>
      <xdr:rowOff>112123</xdr:rowOff>
    </xdr:to>
    <xdr:cxnSp macro="">
      <xdr:nvCxnSpPr>
        <xdr:cNvPr id="686" name="直線コネクタ 685">
          <a:extLst>
            <a:ext uri="{FF2B5EF4-FFF2-40B4-BE49-F238E27FC236}">
              <a16:creationId xmlns:a16="http://schemas.microsoft.com/office/drawing/2014/main" id="{FA166E8E-42C6-4041-9554-2FDCE94EFBD1}"/>
            </a:ext>
          </a:extLst>
        </xdr:cNvPr>
        <xdr:cNvCxnSpPr/>
      </xdr:nvCxnSpPr>
      <xdr:spPr>
        <a:xfrm>
          <a:off x="15481300" y="17660438"/>
          <a:ext cx="8382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58057</xdr:rowOff>
    </xdr:from>
    <xdr:to>
      <xdr:col>76</xdr:col>
      <xdr:colOff>165100</xdr:colOff>
      <xdr:row>102</xdr:row>
      <xdr:rowOff>159657</xdr:rowOff>
    </xdr:to>
    <xdr:sp macro="" textlink="">
      <xdr:nvSpPr>
        <xdr:cNvPr id="687" name="楕円 686">
          <a:extLst>
            <a:ext uri="{FF2B5EF4-FFF2-40B4-BE49-F238E27FC236}">
              <a16:creationId xmlns:a16="http://schemas.microsoft.com/office/drawing/2014/main" id="{962FAA22-4699-4DF3-AB33-2F131FC8CA22}"/>
            </a:ext>
          </a:extLst>
        </xdr:cNvPr>
        <xdr:cNvSpPr/>
      </xdr:nvSpPr>
      <xdr:spPr>
        <a:xfrm>
          <a:off x="14541500" y="1754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108857</xdr:rowOff>
    </xdr:from>
    <xdr:to>
      <xdr:col>81</xdr:col>
      <xdr:colOff>50800</xdr:colOff>
      <xdr:row>103</xdr:row>
      <xdr:rowOff>1088</xdr:rowOff>
    </xdr:to>
    <xdr:cxnSp macro="">
      <xdr:nvCxnSpPr>
        <xdr:cNvPr id="688" name="直線コネクタ 687">
          <a:extLst>
            <a:ext uri="{FF2B5EF4-FFF2-40B4-BE49-F238E27FC236}">
              <a16:creationId xmlns:a16="http://schemas.microsoft.com/office/drawing/2014/main" id="{242BDA77-E5FE-4028-9359-954FFF6DF8DB}"/>
            </a:ext>
          </a:extLst>
        </xdr:cNvPr>
        <xdr:cNvCxnSpPr/>
      </xdr:nvCxnSpPr>
      <xdr:spPr>
        <a:xfrm>
          <a:off x="14592300" y="17596757"/>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59689</xdr:rowOff>
    </xdr:from>
    <xdr:to>
      <xdr:col>72</xdr:col>
      <xdr:colOff>38100</xdr:colOff>
      <xdr:row>102</xdr:row>
      <xdr:rowOff>161289</xdr:rowOff>
    </xdr:to>
    <xdr:sp macro="" textlink="">
      <xdr:nvSpPr>
        <xdr:cNvPr id="689" name="楕円 688">
          <a:extLst>
            <a:ext uri="{FF2B5EF4-FFF2-40B4-BE49-F238E27FC236}">
              <a16:creationId xmlns:a16="http://schemas.microsoft.com/office/drawing/2014/main" id="{031246F2-BBD8-493E-AE6A-1A891656EA60}"/>
            </a:ext>
          </a:extLst>
        </xdr:cNvPr>
        <xdr:cNvSpPr/>
      </xdr:nvSpPr>
      <xdr:spPr>
        <a:xfrm>
          <a:off x="13652500" y="1754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108857</xdr:rowOff>
    </xdr:from>
    <xdr:to>
      <xdr:col>76</xdr:col>
      <xdr:colOff>114300</xdr:colOff>
      <xdr:row>102</xdr:row>
      <xdr:rowOff>110489</xdr:rowOff>
    </xdr:to>
    <xdr:cxnSp macro="">
      <xdr:nvCxnSpPr>
        <xdr:cNvPr id="690" name="直線コネクタ 689">
          <a:extLst>
            <a:ext uri="{FF2B5EF4-FFF2-40B4-BE49-F238E27FC236}">
              <a16:creationId xmlns:a16="http://schemas.microsoft.com/office/drawing/2014/main" id="{264C4DCF-6336-416C-9E37-2EBE8EB267F0}"/>
            </a:ext>
          </a:extLst>
        </xdr:cNvPr>
        <xdr:cNvCxnSpPr/>
      </xdr:nvCxnSpPr>
      <xdr:spPr>
        <a:xfrm flipV="1">
          <a:off x="13703300" y="17596757"/>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169092</xdr:rowOff>
    </xdr:from>
    <xdr:to>
      <xdr:col>67</xdr:col>
      <xdr:colOff>101600</xdr:colOff>
      <xdr:row>102</xdr:row>
      <xdr:rowOff>99242</xdr:rowOff>
    </xdr:to>
    <xdr:sp macro="" textlink="">
      <xdr:nvSpPr>
        <xdr:cNvPr id="691" name="楕円 690">
          <a:extLst>
            <a:ext uri="{FF2B5EF4-FFF2-40B4-BE49-F238E27FC236}">
              <a16:creationId xmlns:a16="http://schemas.microsoft.com/office/drawing/2014/main" id="{678E0D1B-3DB1-4191-B7C2-B614D7403F7A}"/>
            </a:ext>
          </a:extLst>
        </xdr:cNvPr>
        <xdr:cNvSpPr/>
      </xdr:nvSpPr>
      <xdr:spPr>
        <a:xfrm>
          <a:off x="12763500" y="1748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48442</xdr:rowOff>
    </xdr:from>
    <xdr:to>
      <xdr:col>71</xdr:col>
      <xdr:colOff>177800</xdr:colOff>
      <xdr:row>102</xdr:row>
      <xdr:rowOff>110489</xdr:rowOff>
    </xdr:to>
    <xdr:cxnSp macro="">
      <xdr:nvCxnSpPr>
        <xdr:cNvPr id="692" name="直線コネクタ 691">
          <a:extLst>
            <a:ext uri="{FF2B5EF4-FFF2-40B4-BE49-F238E27FC236}">
              <a16:creationId xmlns:a16="http://schemas.microsoft.com/office/drawing/2014/main" id="{C810F61B-431D-44D1-9DB4-223E85DE7635}"/>
            </a:ext>
          </a:extLst>
        </xdr:cNvPr>
        <xdr:cNvCxnSpPr/>
      </xdr:nvCxnSpPr>
      <xdr:spPr>
        <a:xfrm>
          <a:off x="12814300" y="17536342"/>
          <a:ext cx="889000" cy="6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693" name="n_1aveValue【庁舎】&#10;有形固定資産減価償却率">
          <a:extLst>
            <a:ext uri="{FF2B5EF4-FFF2-40B4-BE49-F238E27FC236}">
              <a16:creationId xmlns:a16="http://schemas.microsoft.com/office/drawing/2014/main" id="{37C649FE-3D68-4CD1-92CE-51B6BAD539A7}"/>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694" name="n_2aveValue【庁舎】&#10;有形固定資産減価償却率">
          <a:extLst>
            <a:ext uri="{FF2B5EF4-FFF2-40B4-BE49-F238E27FC236}">
              <a16:creationId xmlns:a16="http://schemas.microsoft.com/office/drawing/2014/main" id="{6D749794-709B-4313-AC07-41C657B0016A}"/>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162214</xdr:rowOff>
    </xdr:from>
    <xdr:ext cx="405111" cy="259045"/>
    <xdr:sp macro="" textlink="">
      <xdr:nvSpPr>
        <xdr:cNvPr id="695" name="n_3aveValue【庁舎】&#10;有形固定資産減価償却率">
          <a:extLst>
            <a:ext uri="{FF2B5EF4-FFF2-40B4-BE49-F238E27FC236}">
              <a16:creationId xmlns:a16="http://schemas.microsoft.com/office/drawing/2014/main" id="{2CB9D81F-8BB8-43EF-80D5-9B14A74F4F29}"/>
            </a:ext>
          </a:extLst>
        </xdr:cNvPr>
        <xdr:cNvSpPr txBox="1"/>
      </xdr:nvSpPr>
      <xdr:spPr>
        <a:xfrm>
          <a:off x="13500744" y="1799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16890</xdr:rowOff>
    </xdr:from>
    <xdr:ext cx="405111" cy="259045"/>
    <xdr:sp macro="" textlink="">
      <xdr:nvSpPr>
        <xdr:cNvPr id="696" name="n_4aveValue【庁舎】&#10;有形固定資産減価償却率">
          <a:extLst>
            <a:ext uri="{FF2B5EF4-FFF2-40B4-BE49-F238E27FC236}">
              <a16:creationId xmlns:a16="http://schemas.microsoft.com/office/drawing/2014/main" id="{C4E0D69E-3F94-4BD5-9AB7-3BD68090F266}"/>
            </a:ext>
          </a:extLst>
        </xdr:cNvPr>
        <xdr:cNvSpPr txBox="1"/>
      </xdr:nvSpPr>
      <xdr:spPr>
        <a:xfrm>
          <a:off x="12611744" y="1801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68415</xdr:rowOff>
    </xdr:from>
    <xdr:ext cx="405111" cy="259045"/>
    <xdr:sp macro="" textlink="">
      <xdr:nvSpPr>
        <xdr:cNvPr id="697" name="n_1mainValue【庁舎】&#10;有形固定資産減価償却率">
          <a:extLst>
            <a:ext uri="{FF2B5EF4-FFF2-40B4-BE49-F238E27FC236}">
              <a16:creationId xmlns:a16="http://schemas.microsoft.com/office/drawing/2014/main" id="{5AEA24DF-EA9B-4A92-B8B8-1DE230D6E857}"/>
            </a:ext>
          </a:extLst>
        </xdr:cNvPr>
        <xdr:cNvSpPr txBox="1"/>
      </xdr:nvSpPr>
      <xdr:spPr>
        <a:xfrm>
          <a:off x="15266044" y="17384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4734</xdr:rowOff>
    </xdr:from>
    <xdr:ext cx="405111" cy="259045"/>
    <xdr:sp macro="" textlink="">
      <xdr:nvSpPr>
        <xdr:cNvPr id="698" name="n_2mainValue【庁舎】&#10;有形固定資産減価償却率">
          <a:extLst>
            <a:ext uri="{FF2B5EF4-FFF2-40B4-BE49-F238E27FC236}">
              <a16:creationId xmlns:a16="http://schemas.microsoft.com/office/drawing/2014/main" id="{EFD55C57-3321-4CE2-8E0D-C42FCB84BA33}"/>
            </a:ext>
          </a:extLst>
        </xdr:cNvPr>
        <xdr:cNvSpPr txBox="1"/>
      </xdr:nvSpPr>
      <xdr:spPr>
        <a:xfrm>
          <a:off x="14389744" y="1732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6366</xdr:rowOff>
    </xdr:from>
    <xdr:ext cx="405111" cy="259045"/>
    <xdr:sp macro="" textlink="">
      <xdr:nvSpPr>
        <xdr:cNvPr id="699" name="n_3mainValue【庁舎】&#10;有形固定資産減価償却率">
          <a:extLst>
            <a:ext uri="{FF2B5EF4-FFF2-40B4-BE49-F238E27FC236}">
              <a16:creationId xmlns:a16="http://schemas.microsoft.com/office/drawing/2014/main" id="{FA066460-869F-4751-AE84-E4C940EE0AEE}"/>
            </a:ext>
          </a:extLst>
        </xdr:cNvPr>
        <xdr:cNvSpPr txBox="1"/>
      </xdr:nvSpPr>
      <xdr:spPr>
        <a:xfrm>
          <a:off x="13500744" y="1732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115769</xdr:rowOff>
    </xdr:from>
    <xdr:ext cx="405111" cy="259045"/>
    <xdr:sp macro="" textlink="">
      <xdr:nvSpPr>
        <xdr:cNvPr id="700" name="n_4mainValue【庁舎】&#10;有形固定資産減価償却率">
          <a:extLst>
            <a:ext uri="{FF2B5EF4-FFF2-40B4-BE49-F238E27FC236}">
              <a16:creationId xmlns:a16="http://schemas.microsoft.com/office/drawing/2014/main" id="{D1CC6D84-3436-41BD-BD7D-906585C96D60}"/>
            </a:ext>
          </a:extLst>
        </xdr:cNvPr>
        <xdr:cNvSpPr txBox="1"/>
      </xdr:nvSpPr>
      <xdr:spPr>
        <a:xfrm>
          <a:off x="12611744" y="17260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D8A261B5-770C-491F-9E5D-34D59DF2F64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128371D6-ABA1-40AC-99C6-84944708559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C958619E-3E90-4556-B48C-016498C64AF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A3A5CEC3-323C-4EC7-B146-6BEAE213B1F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42B5E01C-E5C9-4CEE-82EB-D0C3340DEB8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88ED5565-02B3-4F33-8C26-9A527923D3D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27E5A704-333B-4BDB-9108-0B729054B38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08E25614-4304-4415-BD78-BADE4853B0F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407CA09D-C8C0-4C45-ABAE-E015B6D7468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08056079-A18A-4CA4-9E4B-DBE8FEA79CC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1" name="テキスト ボックス 710">
          <a:extLst>
            <a:ext uri="{FF2B5EF4-FFF2-40B4-BE49-F238E27FC236}">
              <a16:creationId xmlns:a16="http://schemas.microsoft.com/office/drawing/2014/main" id="{849D155E-6DB9-4E93-93ED-3F7D0C8FE0CA}"/>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12" name="直線コネクタ 711">
          <a:extLst>
            <a:ext uri="{FF2B5EF4-FFF2-40B4-BE49-F238E27FC236}">
              <a16:creationId xmlns:a16="http://schemas.microsoft.com/office/drawing/2014/main" id="{59CE939B-EE73-49C7-BD0C-78BCFB98FB3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3" name="テキスト ボックス 712">
          <a:extLst>
            <a:ext uri="{FF2B5EF4-FFF2-40B4-BE49-F238E27FC236}">
              <a16:creationId xmlns:a16="http://schemas.microsoft.com/office/drawing/2014/main" id="{28297F7F-D171-4A1A-A876-D50443B6ABF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4" name="直線コネクタ 713">
          <a:extLst>
            <a:ext uri="{FF2B5EF4-FFF2-40B4-BE49-F238E27FC236}">
              <a16:creationId xmlns:a16="http://schemas.microsoft.com/office/drawing/2014/main" id="{048339BC-E222-4149-8A04-E7AC178B2629}"/>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5" name="テキスト ボックス 714">
          <a:extLst>
            <a:ext uri="{FF2B5EF4-FFF2-40B4-BE49-F238E27FC236}">
              <a16:creationId xmlns:a16="http://schemas.microsoft.com/office/drawing/2014/main" id="{73DEBCBE-27D8-4698-8AF5-4D9FFFD0FF3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6" name="直線コネクタ 715">
          <a:extLst>
            <a:ext uri="{FF2B5EF4-FFF2-40B4-BE49-F238E27FC236}">
              <a16:creationId xmlns:a16="http://schemas.microsoft.com/office/drawing/2014/main" id="{D14AF12F-9977-4B7C-9D1B-6490D9EEAE7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7" name="テキスト ボックス 716">
          <a:extLst>
            <a:ext uri="{FF2B5EF4-FFF2-40B4-BE49-F238E27FC236}">
              <a16:creationId xmlns:a16="http://schemas.microsoft.com/office/drawing/2014/main" id="{779DCBAB-8489-41BA-9488-D62821530AB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8" name="直線コネクタ 717">
          <a:extLst>
            <a:ext uri="{FF2B5EF4-FFF2-40B4-BE49-F238E27FC236}">
              <a16:creationId xmlns:a16="http://schemas.microsoft.com/office/drawing/2014/main" id="{E98B682B-D273-4AFE-9450-4AA19356E91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9" name="テキスト ボックス 718">
          <a:extLst>
            <a:ext uri="{FF2B5EF4-FFF2-40B4-BE49-F238E27FC236}">
              <a16:creationId xmlns:a16="http://schemas.microsoft.com/office/drawing/2014/main" id="{8B166A57-BBEB-4914-8FD8-C1BC60B66AF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0" name="直線コネクタ 719">
          <a:extLst>
            <a:ext uri="{FF2B5EF4-FFF2-40B4-BE49-F238E27FC236}">
              <a16:creationId xmlns:a16="http://schemas.microsoft.com/office/drawing/2014/main" id="{0739D53B-D4BB-434F-B13E-2ADF4DCCD2B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1" name="テキスト ボックス 720">
          <a:extLst>
            <a:ext uri="{FF2B5EF4-FFF2-40B4-BE49-F238E27FC236}">
              <a16:creationId xmlns:a16="http://schemas.microsoft.com/office/drawing/2014/main" id="{C10C1F25-3421-45CB-8D35-6D93597D09B5}"/>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0B3754B7-322F-431C-A9A7-0B41FBC6DA3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9097CD58-3F9D-49FE-A856-BAD605B5058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5AC24711-A81A-483C-A551-B7C03F576F4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25" name="直線コネクタ 724">
          <a:extLst>
            <a:ext uri="{FF2B5EF4-FFF2-40B4-BE49-F238E27FC236}">
              <a16:creationId xmlns:a16="http://schemas.microsoft.com/office/drawing/2014/main" id="{4F402BD5-7120-4542-8B94-200C96BA9EEB}"/>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26" name="【庁舎】&#10;一人当たり面積最小値テキスト">
          <a:extLst>
            <a:ext uri="{FF2B5EF4-FFF2-40B4-BE49-F238E27FC236}">
              <a16:creationId xmlns:a16="http://schemas.microsoft.com/office/drawing/2014/main" id="{3F2CA222-6A38-445D-956C-344FD118F801}"/>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27" name="直線コネクタ 726">
          <a:extLst>
            <a:ext uri="{FF2B5EF4-FFF2-40B4-BE49-F238E27FC236}">
              <a16:creationId xmlns:a16="http://schemas.microsoft.com/office/drawing/2014/main" id="{BF7B78D4-BA87-437B-8A15-C08040813DB8}"/>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8" name="【庁舎】&#10;一人当たり面積最大値テキスト">
          <a:extLst>
            <a:ext uri="{FF2B5EF4-FFF2-40B4-BE49-F238E27FC236}">
              <a16:creationId xmlns:a16="http://schemas.microsoft.com/office/drawing/2014/main" id="{A1CCA2CF-905E-4838-92EE-04FB5988617B}"/>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9" name="直線コネクタ 728">
          <a:extLst>
            <a:ext uri="{FF2B5EF4-FFF2-40B4-BE49-F238E27FC236}">
              <a16:creationId xmlns:a16="http://schemas.microsoft.com/office/drawing/2014/main" id="{C0559190-45D9-45AF-BEFF-BD79977F254A}"/>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30" name="【庁舎】&#10;一人当たり面積平均値テキスト">
          <a:extLst>
            <a:ext uri="{FF2B5EF4-FFF2-40B4-BE49-F238E27FC236}">
              <a16:creationId xmlns:a16="http://schemas.microsoft.com/office/drawing/2014/main" id="{1F41585B-0DB7-4DD8-AFE1-82F11D518C1A}"/>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31" name="フローチャート: 判断 730">
          <a:extLst>
            <a:ext uri="{FF2B5EF4-FFF2-40B4-BE49-F238E27FC236}">
              <a16:creationId xmlns:a16="http://schemas.microsoft.com/office/drawing/2014/main" id="{763F91C1-18C8-4948-9A29-42F557EB0D6B}"/>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32" name="フローチャート: 判断 731">
          <a:extLst>
            <a:ext uri="{FF2B5EF4-FFF2-40B4-BE49-F238E27FC236}">
              <a16:creationId xmlns:a16="http://schemas.microsoft.com/office/drawing/2014/main" id="{DCD60722-9B3D-4B52-ABFB-C55EE53B0FB8}"/>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3" name="フローチャート: 判断 732">
          <a:extLst>
            <a:ext uri="{FF2B5EF4-FFF2-40B4-BE49-F238E27FC236}">
              <a16:creationId xmlns:a16="http://schemas.microsoft.com/office/drawing/2014/main" id="{A9B59491-D42C-4764-8584-85981DB49D66}"/>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4" name="フローチャート: 判断 733">
          <a:extLst>
            <a:ext uri="{FF2B5EF4-FFF2-40B4-BE49-F238E27FC236}">
              <a16:creationId xmlns:a16="http://schemas.microsoft.com/office/drawing/2014/main" id="{A804B730-6BD8-440B-ACD3-18A8A2F9323F}"/>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735" name="フローチャート: 判断 734">
          <a:extLst>
            <a:ext uri="{FF2B5EF4-FFF2-40B4-BE49-F238E27FC236}">
              <a16:creationId xmlns:a16="http://schemas.microsoft.com/office/drawing/2014/main" id="{9EB1DAA0-13F7-4FE0-82CB-564147B75441}"/>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C56AEF95-556F-4A5E-9D62-B64D3A66B44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82BB4357-6249-4802-A650-30892A033D0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E2AD232F-EBB8-408E-B6C5-5610268B6D7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8C17484A-D0D3-49C1-B0EE-A5D45D147F9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3AD0B1B2-364E-4CBB-829B-68CADF2129A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72389</xdr:rowOff>
    </xdr:from>
    <xdr:to>
      <xdr:col>116</xdr:col>
      <xdr:colOff>114300</xdr:colOff>
      <xdr:row>108</xdr:row>
      <xdr:rowOff>2539</xdr:rowOff>
    </xdr:to>
    <xdr:sp macro="" textlink="">
      <xdr:nvSpPr>
        <xdr:cNvPr id="741" name="楕円 740">
          <a:extLst>
            <a:ext uri="{FF2B5EF4-FFF2-40B4-BE49-F238E27FC236}">
              <a16:creationId xmlns:a16="http://schemas.microsoft.com/office/drawing/2014/main" id="{46B7546D-EF50-408E-8312-FCF37B7D6004}"/>
            </a:ext>
          </a:extLst>
        </xdr:cNvPr>
        <xdr:cNvSpPr/>
      </xdr:nvSpPr>
      <xdr:spPr>
        <a:xfrm>
          <a:off x="22110700" y="1841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50816</xdr:rowOff>
    </xdr:from>
    <xdr:ext cx="469744" cy="259045"/>
    <xdr:sp macro="" textlink="">
      <xdr:nvSpPr>
        <xdr:cNvPr id="742" name="【庁舎】&#10;一人当たり面積該当値テキスト">
          <a:extLst>
            <a:ext uri="{FF2B5EF4-FFF2-40B4-BE49-F238E27FC236}">
              <a16:creationId xmlns:a16="http://schemas.microsoft.com/office/drawing/2014/main" id="{F5926D43-D63E-4B81-9EBE-53F404D8030B}"/>
            </a:ext>
          </a:extLst>
        </xdr:cNvPr>
        <xdr:cNvSpPr txBox="1"/>
      </xdr:nvSpPr>
      <xdr:spPr>
        <a:xfrm>
          <a:off x="22199600" y="18395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86361</xdr:rowOff>
    </xdr:from>
    <xdr:to>
      <xdr:col>112</xdr:col>
      <xdr:colOff>38100</xdr:colOff>
      <xdr:row>108</xdr:row>
      <xdr:rowOff>16511</xdr:rowOff>
    </xdr:to>
    <xdr:sp macro="" textlink="">
      <xdr:nvSpPr>
        <xdr:cNvPr id="743" name="楕円 742">
          <a:extLst>
            <a:ext uri="{FF2B5EF4-FFF2-40B4-BE49-F238E27FC236}">
              <a16:creationId xmlns:a16="http://schemas.microsoft.com/office/drawing/2014/main" id="{B29315F8-E72B-4465-80F7-DAC3D3B1ACA5}"/>
            </a:ext>
          </a:extLst>
        </xdr:cNvPr>
        <xdr:cNvSpPr/>
      </xdr:nvSpPr>
      <xdr:spPr>
        <a:xfrm>
          <a:off x="21272500" y="1843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123189</xdr:rowOff>
    </xdr:from>
    <xdr:to>
      <xdr:col>116</xdr:col>
      <xdr:colOff>63500</xdr:colOff>
      <xdr:row>107</xdr:row>
      <xdr:rowOff>137161</xdr:rowOff>
    </xdr:to>
    <xdr:cxnSp macro="">
      <xdr:nvCxnSpPr>
        <xdr:cNvPr id="744" name="直線コネクタ 743">
          <a:extLst>
            <a:ext uri="{FF2B5EF4-FFF2-40B4-BE49-F238E27FC236}">
              <a16:creationId xmlns:a16="http://schemas.microsoft.com/office/drawing/2014/main" id="{DCD58C16-BBAA-4A39-850D-9F2F9C0CEE5C}"/>
            </a:ext>
          </a:extLst>
        </xdr:cNvPr>
        <xdr:cNvCxnSpPr/>
      </xdr:nvCxnSpPr>
      <xdr:spPr>
        <a:xfrm flipV="1">
          <a:off x="21323300" y="18468339"/>
          <a:ext cx="838200"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100330</xdr:rowOff>
    </xdr:from>
    <xdr:to>
      <xdr:col>107</xdr:col>
      <xdr:colOff>101600</xdr:colOff>
      <xdr:row>108</xdr:row>
      <xdr:rowOff>30480</xdr:rowOff>
    </xdr:to>
    <xdr:sp macro="" textlink="">
      <xdr:nvSpPr>
        <xdr:cNvPr id="745" name="楕円 744">
          <a:extLst>
            <a:ext uri="{FF2B5EF4-FFF2-40B4-BE49-F238E27FC236}">
              <a16:creationId xmlns:a16="http://schemas.microsoft.com/office/drawing/2014/main" id="{07D95633-45B1-435C-B971-197F32F78AFE}"/>
            </a:ext>
          </a:extLst>
        </xdr:cNvPr>
        <xdr:cNvSpPr/>
      </xdr:nvSpPr>
      <xdr:spPr>
        <a:xfrm>
          <a:off x="20383500" y="184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137161</xdr:rowOff>
    </xdr:from>
    <xdr:to>
      <xdr:col>111</xdr:col>
      <xdr:colOff>177800</xdr:colOff>
      <xdr:row>107</xdr:row>
      <xdr:rowOff>151130</xdr:rowOff>
    </xdr:to>
    <xdr:cxnSp macro="">
      <xdr:nvCxnSpPr>
        <xdr:cNvPr id="746" name="直線コネクタ 745">
          <a:extLst>
            <a:ext uri="{FF2B5EF4-FFF2-40B4-BE49-F238E27FC236}">
              <a16:creationId xmlns:a16="http://schemas.microsoft.com/office/drawing/2014/main" id="{71DA6482-EB7F-4CBD-912B-BFC016CE1CC9}"/>
            </a:ext>
          </a:extLst>
        </xdr:cNvPr>
        <xdr:cNvCxnSpPr/>
      </xdr:nvCxnSpPr>
      <xdr:spPr>
        <a:xfrm flipV="1">
          <a:off x="20434300" y="18482311"/>
          <a:ext cx="8890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110489</xdr:rowOff>
    </xdr:from>
    <xdr:to>
      <xdr:col>102</xdr:col>
      <xdr:colOff>165100</xdr:colOff>
      <xdr:row>108</xdr:row>
      <xdr:rowOff>40639</xdr:rowOff>
    </xdr:to>
    <xdr:sp macro="" textlink="">
      <xdr:nvSpPr>
        <xdr:cNvPr id="747" name="楕円 746">
          <a:extLst>
            <a:ext uri="{FF2B5EF4-FFF2-40B4-BE49-F238E27FC236}">
              <a16:creationId xmlns:a16="http://schemas.microsoft.com/office/drawing/2014/main" id="{D250ABD9-FC40-4E9B-9B2C-8D022F2FB932}"/>
            </a:ext>
          </a:extLst>
        </xdr:cNvPr>
        <xdr:cNvSpPr/>
      </xdr:nvSpPr>
      <xdr:spPr>
        <a:xfrm>
          <a:off x="19494500" y="1845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151130</xdr:rowOff>
    </xdr:from>
    <xdr:to>
      <xdr:col>107</xdr:col>
      <xdr:colOff>50800</xdr:colOff>
      <xdr:row>107</xdr:row>
      <xdr:rowOff>161289</xdr:rowOff>
    </xdr:to>
    <xdr:cxnSp macro="">
      <xdr:nvCxnSpPr>
        <xdr:cNvPr id="748" name="直線コネクタ 747">
          <a:extLst>
            <a:ext uri="{FF2B5EF4-FFF2-40B4-BE49-F238E27FC236}">
              <a16:creationId xmlns:a16="http://schemas.microsoft.com/office/drawing/2014/main" id="{6065B67B-8707-4E65-99D6-FC709B74F7BC}"/>
            </a:ext>
          </a:extLst>
        </xdr:cNvPr>
        <xdr:cNvCxnSpPr/>
      </xdr:nvCxnSpPr>
      <xdr:spPr>
        <a:xfrm flipV="1">
          <a:off x="19545300" y="18496280"/>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120650</xdr:rowOff>
    </xdr:from>
    <xdr:to>
      <xdr:col>98</xdr:col>
      <xdr:colOff>38100</xdr:colOff>
      <xdr:row>108</xdr:row>
      <xdr:rowOff>50800</xdr:rowOff>
    </xdr:to>
    <xdr:sp macro="" textlink="">
      <xdr:nvSpPr>
        <xdr:cNvPr id="749" name="楕円 748">
          <a:extLst>
            <a:ext uri="{FF2B5EF4-FFF2-40B4-BE49-F238E27FC236}">
              <a16:creationId xmlns:a16="http://schemas.microsoft.com/office/drawing/2014/main" id="{07A76841-68CE-440A-8FF5-08B571FF8785}"/>
            </a:ext>
          </a:extLst>
        </xdr:cNvPr>
        <xdr:cNvSpPr/>
      </xdr:nvSpPr>
      <xdr:spPr>
        <a:xfrm>
          <a:off x="18605500" y="18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161289</xdr:rowOff>
    </xdr:from>
    <xdr:to>
      <xdr:col>102</xdr:col>
      <xdr:colOff>114300</xdr:colOff>
      <xdr:row>108</xdr:row>
      <xdr:rowOff>0</xdr:rowOff>
    </xdr:to>
    <xdr:cxnSp macro="">
      <xdr:nvCxnSpPr>
        <xdr:cNvPr id="750" name="直線コネクタ 749">
          <a:extLst>
            <a:ext uri="{FF2B5EF4-FFF2-40B4-BE49-F238E27FC236}">
              <a16:creationId xmlns:a16="http://schemas.microsoft.com/office/drawing/2014/main" id="{530D8196-F955-4187-9ACB-2DC5E2FBE2DA}"/>
            </a:ext>
          </a:extLst>
        </xdr:cNvPr>
        <xdr:cNvCxnSpPr/>
      </xdr:nvCxnSpPr>
      <xdr:spPr>
        <a:xfrm flipV="1">
          <a:off x="18656300" y="18506439"/>
          <a:ext cx="8890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751" name="n_1aveValue【庁舎】&#10;一人当たり面積">
          <a:extLst>
            <a:ext uri="{FF2B5EF4-FFF2-40B4-BE49-F238E27FC236}">
              <a16:creationId xmlns:a16="http://schemas.microsoft.com/office/drawing/2014/main" id="{99B6C244-4ED6-4BF1-85E6-A48021CC7D48}"/>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752" name="n_2aveValue【庁舎】&#10;一人当たり面積">
          <a:extLst>
            <a:ext uri="{FF2B5EF4-FFF2-40B4-BE49-F238E27FC236}">
              <a16:creationId xmlns:a16="http://schemas.microsoft.com/office/drawing/2014/main" id="{3257DF85-A4CD-4482-9EE3-D112B38BB4A1}"/>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753" name="n_3aveValue【庁舎】&#10;一人当たり面積">
          <a:extLst>
            <a:ext uri="{FF2B5EF4-FFF2-40B4-BE49-F238E27FC236}">
              <a16:creationId xmlns:a16="http://schemas.microsoft.com/office/drawing/2014/main" id="{18DA0FA9-06E9-4A16-BF9E-26C6B2FFCEDC}"/>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754" name="n_4aveValue【庁舎】&#10;一人当たり面積">
          <a:extLst>
            <a:ext uri="{FF2B5EF4-FFF2-40B4-BE49-F238E27FC236}">
              <a16:creationId xmlns:a16="http://schemas.microsoft.com/office/drawing/2014/main" id="{B8E6B0B0-F2F4-4EA2-AD6F-F7794B46B1C8}"/>
            </a:ext>
          </a:extLst>
        </xdr:cNvPr>
        <xdr:cNvSpPr txBox="1"/>
      </xdr:nvSpPr>
      <xdr:spPr>
        <a:xfrm>
          <a:off x="184214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7638</xdr:rowOff>
    </xdr:from>
    <xdr:ext cx="469744" cy="259045"/>
    <xdr:sp macro="" textlink="">
      <xdr:nvSpPr>
        <xdr:cNvPr id="755" name="n_1mainValue【庁舎】&#10;一人当たり面積">
          <a:extLst>
            <a:ext uri="{FF2B5EF4-FFF2-40B4-BE49-F238E27FC236}">
              <a16:creationId xmlns:a16="http://schemas.microsoft.com/office/drawing/2014/main" id="{8AEE92A0-D3E4-479B-A33B-845FCEBE697A}"/>
            </a:ext>
          </a:extLst>
        </xdr:cNvPr>
        <xdr:cNvSpPr txBox="1"/>
      </xdr:nvSpPr>
      <xdr:spPr>
        <a:xfrm>
          <a:off x="21075727" y="18524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21607</xdr:rowOff>
    </xdr:from>
    <xdr:ext cx="469744" cy="259045"/>
    <xdr:sp macro="" textlink="">
      <xdr:nvSpPr>
        <xdr:cNvPr id="756" name="n_2mainValue【庁舎】&#10;一人当たり面積">
          <a:extLst>
            <a:ext uri="{FF2B5EF4-FFF2-40B4-BE49-F238E27FC236}">
              <a16:creationId xmlns:a16="http://schemas.microsoft.com/office/drawing/2014/main" id="{7629BDDF-0899-4497-84C1-C4FF4C88EAA0}"/>
            </a:ext>
          </a:extLst>
        </xdr:cNvPr>
        <xdr:cNvSpPr txBox="1"/>
      </xdr:nvSpPr>
      <xdr:spPr>
        <a:xfrm>
          <a:off x="20199427" y="1853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31766</xdr:rowOff>
    </xdr:from>
    <xdr:ext cx="469744" cy="259045"/>
    <xdr:sp macro="" textlink="">
      <xdr:nvSpPr>
        <xdr:cNvPr id="757" name="n_3mainValue【庁舎】&#10;一人当たり面積">
          <a:extLst>
            <a:ext uri="{FF2B5EF4-FFF2-40B4-BE49-F238E27FC236}">
              <a16:creationId xmlns:a16="http://schemas.microsoft.com/office/drawing/2014/main" id="{378C53B6-5484-4928-8A16-657DB3ACD24B}"/>
            </a:ext>
          </a:extLst>
        </xdr:cNvPr>
        <xdr:cNvSpPr txBox="1"/>
      </xdr:nvSpPr>
      <xdr:spPr>
        <a:xfrm>
          <a:off x="19310427" y="18548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41927</xdr:rowOff>
    </xdr:from>
    <xdr:ext cx="469744" cy="259045"/>
    <xdr:sp macro="" textlink="">
      <xdr:nvSpPr>
        <xdr:cNvPr id="758" name="n_4mainValue【庁舎】&#10;一人当たり面積">
          <a:extLst>
            <a:ext uri="{FF2B5EF4-FFF2-40B4-BE49-F238E27FC236}">
              <a16:creationId xmlns:a16="http://schemas.microsoft.com/office/drawing/2014/main" id="{19F0B492-B9AB-40BF-A253-A8BCF2E5DD40}"/>
            </a:ext>
          </a:extLst>
        </xdr:cNvPr>
        <xdr:cNvSpPr txBox="1"/>
      </xdr:nvSpPr>
      <xdr:spPr>
        <a:xfrm>
          <a:off x="18421427"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F7E6EF82-3E04-4FBD-877D-3536CCF1C16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B4C972B5-A5FF-4655-B9EB-0AEC235EDE4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4B314D98-2A49-4155-8A87-07241E3D68E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べて有形固定資産減価償却率が大幅に低くなっているのは、庁舎であり、本庁舎の耐震改修工事を行ったことにより低くなっている。また、一般廃棄物処理施設も、広域事務組合で新設されたことで数値は低かったが、</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に類似団体の比率が</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に改善したことで、類似団体よりも悪化した。しかし、依然として全国・県平均よりは良好となっている。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全ての施設において老朽化が進み、前年より数値が高くなっているが、計画的な改修・更新、維持管理にかかる経費の増加に留意し施設管理運営、管理に努める。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W32" sqref="BW32:CM32"/>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9129674</v>
      </c>
      <c r="BO4" s="485"/>
      <c r="BP4" s="485"/>
      <c r="BQ4" s="485"/>
      <c r="BR4" s="485"/>
      <c r="BS4" s="485"/>
      <c r="BT4" s="485"/>
      <c r="BU4" s="486"/>
      <c r="BV4" s="484">
        <v>10655750</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1.1000000000000001</v>
      </c>
      <c r="CU4" s="625"/>
      <c r="CV4" s="625"/>
      <c r="CW4" s="625"/>
      <c r="CX4" s="625"/>
      <c r="CY4" s="625"/>
      <c r="CZ4" s="625"/>
      <c r="DA4" s="626"/>
      <c r="DB4" s="624">
        <v>1.9</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8964765</v>
      </c>
      <c r="BO5" s="456"/>
      <c r="BP5" s="456"/>
      <c r="BQ5" s="456"/>
      <c r="BR5" s="456"/>
      <c r="BS5" s="456"/>
      <c r="BT5" s="456"/>
      <c r="BU5" s="457"/>
      <c r="BV5" s="455">
        <v>10492215</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91.8</v>
      </c>
      <c r="CU5" s="453"/>
      <c r="CV5" s="453"/>
      <c r="CW5" s="453"/>
      <c r="CX5" s="453"/>
      <c r="CY5" s="453"/>
      <c r="CZ5" s="453"/>
      <c r="DA5" s="454"/>
      <c r="DB5" s="452">
        <v>90.6</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164909</v>
      </c>
      <c r="BO6" s="456"/>
      <c r="BP6" s="456"/>
      <c r="BQ6" s="456"/>
      <c r="BR6" s="456"/>
      <c r="BS6" s="456"/>
      <c r="BT6" s="456"/>
      <c r="BU6" s="457"/>
      <c r="BV6" s="455">
        <v>163535</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91.9</v>
      </c>
      <c r="CU6" s="599"/>
      <c r="CV6" s="599"/>
      <c r="CW6" s="599"/>
      <c r="CX6" s="599"/>
      <c r="CY6" s="599"/>
      <c r="CZ6" s="599"/>
      <c r="DA6" s="600"/>
      <c r="DB6" s="598">
        <v>91</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109579</v>
      </c>
      <c r="BO7" s="456"/>
      <c r="BP7" s="456"/>
      <c r="BQ7" s="456"/>
      <c r="BR7" s="456"/>
      <c r="BS7" s="456"/>
      <c r="BT7" s="456"/>
      <c r="BU7" s="457"/>
      <c r="BV7" s="455">
        <v>71263</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5081404</v>
      </c>
      <c r="CU7" s="456"/>
      <c r="CV7" s="456"/>
      <c r="CW7" s="456"/>
      <c r="CX7" s="456"/>
      <c r="CY7" s="456"/>
      <c r="CZ7" s="456"/>
      <c r="DA7" s="457"/>
      <c r="DB7" s="455">
        <v>4932183</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55330</v>
      </c>
      <c r="BO8" s="456"/>
      <c r="BP8" s="456"/>
      <c r="BQ8" s="456"/>
      <c r="BR8" s="456"/>
      <c r="BS8" s="456"/>
      <c r="BT8" s="456"/>
      <c r="BU8" s="457"/>
      <c r="BV8" s="455">
        <v>92272</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0.23</v>
      </c>
      <c r="CU8" s="559"/>
      <c r="CV8" s="559"/>
      <c r="CW8" s="559"/>
      <c r="CX8" s="559"/>
      <c r="CY8" s="559"/>
      <c r="CZ8" s="559"/>
      <c r="DA8" s="560"/>
      <c r="DB8" s="558">
        <v>0.22</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9682</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-36942</v>
      </c>
      <c r="BO9" s="456"/>
      <c r="BP9" s="456"/>
      <c r="BQ9" s="456"/>
      <c r="BR9" s="456"/>
      <c r="BS9" s="456"/>
      <c r="BT9" s="456"/>
      <c r="BU9" s="457"/>
      <c r="BV9" s="455">
        <v>-96770</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16.8</v>
      </c>
      <c r="CU9" s="453"/>
      <c r="CV9" s="453"/>
      <c r="CW9" s="453"/>
      <c r="CX9" s="453"/>
      <c r="CY9" s="453"/>
      <c r="CZ9" s="453"/>
      <c r="DA9" s="454"/>
      <c r="DB9" s="452">
        <v>16.2</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10705</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1260</v>
      </c>
      <c r="BO10" s="456"/>
      <c r="BP10" s="456"/>
      <c r="BQ10" s="456"/>
      <c r="BR10" s="456"/>
      <c r="BS10" s="456"/>
      <c r="BT10" s="456"/>
      <c r="BU10" s="457"/>
      <c r="BV10" s="455">
        <v>1236</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114</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9108</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27400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9008</v>
      </c>
      <c r="S13" s="543"/>
      <c r="T13" s="543"/>
      <c r="U13" s="543"/>
      <c r="V13" s="544"/>
      <c r="W13" s="545" t="s">
        <v>131</v>
      </c>
      <c r="X13" s="441"/>
      <c r="Y13" s="441"/>
      <c r="Z13" s="441"/>
      <c r="AA13" s="441"/>
      <c r="AB13" s="442"/>
      <c r="AC13" s="408">
        <v>619</v>
      </c>
      <c r="AD13" s="409"/>
      <c r="AE13" s="409"/>
      <c r="AF13" s="409"/>
      <c r="AG13" s="410"/>
      <c r="AH13" s="408">
        <v>801</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-35682</v>
      </c>
      <c r="BO13" s="456"/>
      <c r="BP13" s="456"/>
      <c r="BQ13" s="456"/>
      <c r="BR13" s="456"/>
      <c r="BS13" s="456"/>
      <c r="BT13" s="456"/>
      <c r="BU13" s="457"/>
      <c r="BV13" s="455">
        <v>-122934</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7.4</v>
      </c>
      <c r="CU13" s="453"/>
      <c r="CV13" s="453"/>
      <c r="CW13" s="453"/>
      <c r="CX13" s="453"/>
      <c r="CY13" s="453"/>
      <c r="CZ13" s="453"/>
      <c r="DA13" s="454"/>
      <c r="DB13" s="452">
        <v>7</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9318</v>
      </c>
      <c r="S14" s="543"/>
      <c r="T14" s="543"/>
      <c r="U14" s="543"/>
      <c r="V14" s="544"/>
      <c r="W14" s="546"/>
      <c r="X14" s="444"/>
      <c r="Y14" s="444"/>
      <c r="Z14" s="444"/>
      <c r="AA14" s="444"/>
      <c r="AB14" s="445"/>
      <c r="AC14" s="535">
        <v>14</v>
      </c>
      <c r="AD14" s="536"/>
      <c r="AE14" s="536"/>
      <c r="AF14" s="536"/>
      <c r="AG14" s="537"/>
      <c r="AH14" s="535">
        <v>16.8</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9224</v>
      </c>
      <c r="S15" s="543"/>
      <c r="T15" s="543"/>
      <c r="U15" s="543"/>
      <c r="V15" s="544"/>
      <c r="W15" s="545" t="s">
        <v>137</v>
      </c>
      <c r="X15" s="441"/>
      <c r="Y15" s="441"/>
      <c r="Z15" s="441"/>
      <c r="AA15" s="441"/>
      <c r="AB15" s="442"/>
      <c r="AC15" s="408">
        <v>929</v>
      </c>
      <c r="AD15" s="409"/>
      <c r="AE15" s="409"/>
      <c r="AF15" s="409"/>
      <c r="AG15" s="410"/>
      <c r="AH15" s="408">
        <v>959</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1098540</v>
      </c>
      <c r="BO15" s="485"/>
      <c r="BP15" s="485"/>
      <c r="BQ15" s="485"/>
      <c r="BR15" s="485"/>
      <c r="BS15" s="485"/>
      <c r="BT15" s="485"/>
      <c r="BU15" s="486"/>
      <c r="BV15" s="484">
        <v>1065713</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21</v>
      </c>
      <c r="AD16" s="536"/>
      <c r="AE16" s="536"/>
      <c r="AF16" s="536"/>
      <c r="AG16" s="537"/>
      <c r="AH16" s="535">
        <v>20.100000000000001</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4826601</v>
      </c>
      <c r="BO16" s="456"/>
      <c r="BP16" s="456"/>
      <c r="BQ16" s="456"/>
      <c r="BR16" s="456"/>
      <c r="BS16" s="456"/>
      <c r="BT16" s="456"/>
      <c r="BU16" s="457"/>
      <c r="BV16" s="455">
        <v>4667432</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141</v>
      </c>
      <c r="S17" s="533"/>
      <c r="T17" s="533"/>
      <c r="U17" s="533"/>
      <c r="V17" s="534"/>
      <c r="W17" s="545" t="s">
        <v>144</v>
      </c>
      <c r="X17" s="441"/>
      <c r="Y17" s="441"/>
      <c r="Z17" s="441"/>
      <c r="AA17" s="441"/>
      <c r="AB17" s="442"/>
      <c r="AC17" s="408">
        <v>2868</v>
      </c>
      <c r="AD17" s="409"/>
      <c r="AE17" s="409"/>
      <c r="AF17" s="409"/>
      <c r="AG17" s="410"/>
      <c r="AH17" s="408">
        <v>3004</v>
      </c>
      <c r="AI17" s="409"/>
      <c r="AJ17" s="409"/>
      <c r="AK17" s="409"/>
      <c r="AL17" s="468"/>
      <c r="AM17" s="512"/>
      <c r="AN17" s="412"/>
      <c r="AO17" s="412"/>
      <c r="AP17" s="412"/>
      <c r="AQ17" s="412"/>
      <c r="AR17" s="412"/>
      <c r="AS17" s="412"/>
      <c r="AT17" s="413"/>
      <c r="AU17" s="513"/>
      <c r="AV17" s="514"/>
      <c r="AW17" s="514"/>
      <c r="AX17" s="514"/>
      <c r="AY17" s="469" t="s">
        <v>145</v>
      </c>
      <c r="AZ17" s="470"/>
      <c r="BA17" s="470"/>
      <c r="BB17" s="470"/>
      <c r="BC17" s="470"/>
      <c r="BD17" s="470"/>
      <c r="BE17" s="470"/>
      <c r="BF17" s="470"/>
      <c r="BG17" s="470"/>
      <c r="BH17" s="470"/>
      <c r="BI17" s="470"/>
      <c r="BJ17" s="470"/>
      <c r="BK17" s="470"/>
      <c r="BL17" s="470"/>
      <c r="BM17" s="471"/>
      <c r="BN17" s="455">
        <v>1343667</v>
      </c>
      <c r="BO17" s="456"/>
      <c r="BP17" s="456"/>
      <c r="BQ17" s="456"/>
      <c r="BR17" s="456"/>
      <c r="BS17" s="456"/>
      <c r="BT17" s="456"/>
      <c r="BU17" s="457"/>
      <c r="BV17" s="455">
        <v>1310020</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146</v>
      </c>
      <c r="C18" s="506"/>
      <c r="D18" s="506"/>
      <c r="E18" s="507"/>
      <c r="F18" s="507"/>
      <c r="G18" s="507"/>
      <c r="H18" s="507"/>
      <c r="I18" s="507"/>
      <c r="J18" s="507"/>
      <c r="K18" s="507"/>
      <c r="L18" s="508">
        <v>241.88</v>
      </c>
      <c r="M18" s="508"/>
      <c r="N18" s="508"/>
      <c r="O18" s="508"/>
      <c r="P18" s="508"/>
      <c r="Q18" s="508"/>
      <c r="R18" s="509"/>
      <c r="S18" s="509"/>
      <c r="T18" s="509"/>
      <c r="U18" s="509"/>
      <c r="V18" s="510"/>
      <c r="W18" s="526"/>
      <c r="X18" s="527"/>
      <c r="Y18" s="527"/>
      <c r="Z18" s="527"/>
      <c r="AA18" s="527"/>
      <c r="AB18" s="551"/>
      <c r="AC18" s="425">
        <v>64.900000000000006</v>
      </c>
      <c r="AD18" s="426"/>
      <c r="AE18" s="426"/>
      <c r="AF18" s="426"/>
      <c r="AG18" s="511"/>
      <c r="AH18" s="425">
        <v>63.1</v>
      </c>
      <c r="AI18" s="426"/>
      <c r="AJ18" s="426"/>
      <c r="AK18" s="426"/>
      <c r="AL18" s="427"/>
      <c r="AM18" s="512"/>
      <c r="AN18" s="412"/>
      <c r="AO18" s="412"/>
      <c r="AP18" s="412"/>
      <c r="AQ18" s="412"/>
      <c r="AR18" s="412"/>
      <c r="AS18" s="412"/>
      <c r="AT18" s="413"/>
      <c r="AU18" s="513"/>
      <c r="AV18" s="514"/>
      <c r="AW18" s="514"/>
      <c r="AX18" s="514"/>
      <c r="AY18" s="469" t="s">
        <v>147</v>
      </c>
      <c r="AZ18" s="470"/>
      <c r="BA18" s="470"/>
      <c r="BB18" s="470"/>
      <c r="BC18" s="470"/>
      <c r="BD18" s="470"/>
      <c r="BE18" s="470"/>
      <c r="BF18" s="470"/>
      <c r="BG18" s="470"/>
      <c r="BH18" s="470"/>
      <c r="BI18" s="470"/>
      <c r="BJ18" s="470"/>
      <c r="BK18" s="470"/>
      <c r="BL18" s="470"/>
      <c r="BM18" s="471"/>
      <c r="BN18" s="455">
        <v>4694272</v>
      </c>
      <c r="BO18" s="456"/>
      <c r="BP18" s="456"/>
      <c r="BQ18" s="456"/>
      <c r="BR18" s="456"/>
      <c r="BS18" s="456"/>
      <c r="BT18" s="456"/>
      <c r="BU18" s="457"/>
      <c r="BV18" s="455">
        <v>4492794</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148</v>
      </c>
      <c r="C19" s="506"/>
      <c r="D19" s="506"/>
      <c r="E19" s="507"/>
      <c r="F19" s="507"/>
      <c r="G19" s="507"/>
      <c r="H19" s="507"/>
      <c r="I19" s="507"/>
      <c r="J19" s="507"/>
      <c r="K19" s="507"/>
      <c r="L19" s="515">
        <v>40</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149</v>
      </c>
      <c r="AZ19" s="470"/>
      <c r="BA19" s="470"/>
      <c r="BB19" s="470"/>
      <c r="BC19" s="470"/>
      <c r="BD19" s="470"/>
      <c r="BE19" s="470"/>
      <c r="BF19" s="470"/>
      <c r="BG19" s="470"/>
      <c r="BH19" s="470"/>
      <c r="BI19" s="470"/>
      <c r="BJ19" s="470"/>
      <c r="BK19" s="470"/>
      <c r="BL19" s="470"/>
      <c r="BM19" s="471"/>
      <c r="BN19" s="455">
        <v>5832308</v>
      </c>
      <c r="BO19" s="456"/>
      <c r="BP19" s="456"/>
      <c r="BQ19" s="456"/>
      <c r="BR19" s="456"/>
      <c r="BS19" s="456"/>
      <c r="BT19" s="456"/>
      <c r="BU19" s="457"/>
      <c r="BV19" s="455">
        <v>5893100</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150</v>
      </c>
      <c r="C20" s="506"/>
      <c r="D20" s="506"/>
      <c r="E20" s="507"/>
      <c r="F20" s="507"/>
      <c r="G20" s="507"/>
      <c r="H20" s="507"/>
      <c r="I20" s="507"/>
      <c r="J20" s="507"/>
      <c r="K20" s="507"/>
      <c r="L20" s="515">
        <v>4346</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151</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152</v>
      </c>
      <c r="C22" s="432"/>
      <c r="D22" s="433"/>
      <c r="E22" s="440" t="s">
        <v>1</v>
      </c>
      <c r="F22" s="441"/>
      <c r="G22" s="441"/>
      <c r="H22" s="441"/>
      <c r="I22" s="441"/>
      <c r="J22" s="441"/>
      <c r="K22" s="442"/>
      <c r="L22" s="440" t="s">
        <v>153</v>
      </c>
      <c r="M22" s="441"/>
      <c r="N22" s="441"/>
      <c r="O22" s="441"/>
      <c r="P22" s="442"/>
      <c r="Q22" s="446" t="s">
        <v>154</v>
      </c>
      <c r="R22" s="447"/>
      <c r="S22" s="447"/>
      <c r="T22" s="447"/>
      <c r="U22" s="447"/>
      <c r="V22" s="448"/>
      <c r="W22" s="497" t="s">
        <v>155</v>
      </c>
      <c r="X22" s="432"/>
      <c r="Y22" s="433"/>
      <c r="Z22" s="440" t="s">
        <v>1</v>
      </c>
      <c r="AA22" s="441"/>
      <c r="AB22" s="441"/>
      <c r="AC22" s="441"/>
      <c r="AD22" s="441"/>
      <c r="AE22" s="441"/>
      <c r="AF22" s="441"/>
      <c r="AG22" s="442"/>
      <c r="AH22" s="458" t="s">
        <v>156</v>
      </c>
      <c r="AI22" s="441"/>
      <c r="AJ22" s="441"/>
      <c r="AK22" s="441"/>
      <c r="AL22" s="442"/>
      <c r="AM22" s="458" t="s">
        <v>157</v>
      </c>
      <c r="AN22" s="459"/>
      <c r="AO22" s="459"/>
      <c r="AP22" s="459"/>
      <c r="AQ22" s="459"/>
      <c r="AR22" s="460"/>
      <c r="AS22" s="446" t="s">
        <v>154</v>
      </c>
      <c r="AT22" s="447"/>
      <c r="AU22" s="447"/>
      <c r="AV22" s="447"/>
      <c r="AW22" s="447"/>
      <c r="AX22" s="464"/>
      <c r="AY22" s="481" t="s">
        <v>158</v>
      </c>
      <c r="AZ22" s="482"/>
      <c r="BA22" s="482"/>
      <c r="BB22" s="482"/>
      <c r="BC22" s="482"/>
      <c r="BD22" s="482"/>
      <c r="BE22" s="482"/>
      <c r="BF22" s="482"/>
      <c r="BG22" s="482"/>
      <c r="BH22" s="482"/>
      <c r="BI22" s="482"/>
      <c r="BJ22" s="482"/>
      <c r="BK22" s="482"/>
      <c r="BL22" s="482"/>
      <c r="BM22" s="483"/>
      <c r="BN22" s="484">
        <v>12573618</v>
      </c>
      <c r="BO22" s="485"/>
      <c r="BP22" s="485"/>
      <c r="BQ22" s="485"/>
      <c r="BR22" s="485"/>
      <c r="BS22" s="485"/>
      <c r="BT22" s="485"/>
      <c r="BU22" s="486"/>
      <c r="BV22" s="484">
        <v>12081887</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159</v>
      </c>
      <c r="AZ23" s="470"/>
      <c r="BA23" s="470"/>
      <c r="BB23" s="470"/>
      <c r="BC23" s="470"/>
      <c r="BD23" s="470"/>
      <c r="BE23" s="470"/>
      <c r="BF23" s="470"/>
      <c r="BG23" s="470"/>
      <c r="BH23" s="470"/>
      <c r="BI23" s="470"/>
      <c r="BJ23" s="470"/>
      <c r="BK23" s="470"/>
      <c r="BL23" s="470"/>
      <c r="BM23" s="471"/>
      <c r="BN23" s="455">
        <v>7844597</v>
      </c>
      <c r="BO23" s="456"/>
      <c r="BP23" s="456"/>
      <c r="BQ23" s="456"/>
      <c r="BR23" s="456"/>
      <c r="BS23" s="456"/>
      <c r="BT23" s="456"/>
      <c r="BU23" s="457"/>
      <c r="BV23" s="455">
        <v>7285594</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160</v>
      </c>
      <c r="F24" s="412"/>
      <c r="G24" s="412"/>
      <c r="H24" s="412"/>
      <c r="I24" s="412"/>
      <c r="J24" s="412"/>
      <c r="K24" s="413"/>
      <c r="L24" s="408">
        <v>1</v>
      </c>
      <c r="M24" s="409"/>
      <c r="N24" s="409"/>
      <c r="O24" s="409"/>
      <c r="P24" s="410"/>
      <c r="Q24" s="408">
        <v>7310</v>
      </c>
      <c r="R24" s="409"/>
      <c r="S24" s="409"/>
      <c r="T24" s="409"/>
      <c r="U24" s="409"/>
      <c r="V24" s="410"/>
      <c r="W24" s="498"/>
      <c r="X24" s="435"/>
      <c r="Y24" s="436"/>
      <c r="Z24" s="411" t="s">
        <v>161</v>
      </c>
      <c r="AA24" s="412"/>
      <c r="AB24" s="412"/>
      <c r="AC24" s="412"/>
      <c r="AD24" s="412"/>
      <c r="AE24" s="412"/>
      <c r="AF24" s="412"/>
      <c r="AG24" s="413"/>
      <c r="AH24" s="408">
        <v>149</v>
      </c>
      <c r="AI24" s="409"/>
      <c r="AJ24" s="409"/>
      <c r="AK24" s="409"/>
      <c r="AL24" s="410"/>
      <c r="AM24" s="408">
        <v>446702</v>
      </c>
      <c r="AN24" s="409"/>
      <c r="AO24" s="409"/>
      <c r="AP24" s="409"/>
      <c r="AQ24" s="409"/>
      <c r="AR24" s="410"/>
      <c r="AS24" s="408">
        <v>2998</v>
      </c>
      <c r="AT24" s="409"/>
      <c r="AU24" s="409"/>
      <c r="AV24" s="409"/>
      <c r="AW24" s="409"/>
      <c r="AX24" s="468"/>
      <c r="AY24" s="428" t="s">
        <v>162</v>
      </c>
      <c r="AZ24" s="429"/>
      <c r="BA24" s="429"/>
      <c r="BB24" s="429"/>
      <c r="BC24" s="429"/>
      <c r="BD24" s="429"/>
      <c r="BE24" s="429"/>
      <c r="BF24" s="429"/>
      <c r="BG24" s="429"/>
      <c r="BH24" s="429"/>
      <c r="BI24" s="429"/>
      <c r="BJ24" s="429"/>
      <c r="BK24" s="429"/>
      <c r="BL24" s="429"/>
      <c r="BM24" s="430"/>
      <c r="BN24" s="455">
        <v>10581244</v>
      </c>
      <c r="BO24" s="456"/>
      <c r="BP24" s="456"/>
      <c r="BQ24" s="456"/>
      <c r="BR24" s="456"/>
      <c r="BS24" s="456"/>
      <c r="BT24" s="456"/>
      <c r="BU24" s="457"/>
      <c r="BV24" s="455">
        <v>9856566</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163</v>
      </c>
      <c r="F25" s="412"/>
      <c r="G25" s="412"/>
      <c r="H25" s="412"/>
      <c r="I25" s="412"/>
      <c r="J25" s="412"/>
      <c r="K25" s="413"/>
      <c r="L25" s="408">
        <v>1</v>
      </c>
      <c r="M25" s="409"/>
      <c r="N25" s="409"/>
      <c r="O25" s="409"/>
      <c r="P25" s="410"/>
      <c r="Q25" s="408">
        <v>5840</v>
      </c>
      <c r="R25" s="409"/>
      <c r="S25" s="409"/>
      <c r="T25" s="409"/>
      <c r="U25" s="409"/>
      <c r="V25" s="410"/>
      <c r="W25" s="498"/>
      <c r="X25" s="435"/>
      <c r="Y25" s="436"/>
      <c r="Z25" s="411" t="s">
        <v>164</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165</v>
      </c>
      <c r="AZ25" s="482"/>
      <c r="BA25" s="482"/>
      <c r="BB25" s="482"/>
      <c r="BC25" s="482"/>
      <c r="BD25" s="482"/>
      <c r="BE25" s="482"/>
      <c r="BF25" s="482"/>
      <c r="BG25" s="482"/>
      <c r="BH25" s="482"/>
      <c r="BI25" s="482"/>
      <c r="BJ25" s="482"/>
      <c r="BK25" s="482"/>
      <c r="BL25" s="482"/>
      <c r="BM25" s="483"/>
      <c r="BN25" s="484">
        <v>321466</v>
      </c>
      <c r="BO25" s="485"/>
      <c r="BP25" s="485"/>
      <c r="BQ25" s="485"/>
      <c r="BR25" s="485"/>
      <c r="BS25" s="485"/>
      <c r="BT25" s="485"/>
      <c r="BU25" s="486"/>
      <c r="BV25" s="484">
        <v>227305</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166</v>
      </c>
      <c r="F26" s="412"/>
      <c r="G26" s="412"/>
      <c r="H26" s="412"/>
      <c r="I26" s="412"/>
      <c r="J26" s="412"/>
      <c r="K26" s="413"/>
      <c r="L26" s="408">
        <v>1</v>
      </c>
      <c r="M26" s="409"/>
      <c r="N26" s="409"/>
      <c r="O26" s="409"/>
      <c r="P26" s="410"/>
      <c r="Q26" s="408">
        <v>5200</v>
      </c>
      <c r="R26" s="409"/>
      <c r="S26" s="409"/>
      <c r="T26" s="409"/>
      <c r="U26" s="409"/>
      <c r="V26" s="410"/>
      <c r="W26" s="498"/>
      <c r="X26" s="435"/>
      <c r="Y26" s="436"/>
      <c r="Z26" s="411" t="s">
        <v>167</v>
      </c>
      <c r="AA26" s="466"/>
      <c r="AB26" s="466"/>
      <c r="AC26" s="466"/>
      <c r="AD26" s="466"/>
      <c r="AE26" s="466"/>
      <c r="AF26" s="466"/>
      <c r="AG26" s="467"/>
      <c r="AH26" s="408">
        <v>2</v>
      </c>
      <c r="AI26" s="409"/>
      <c r="AJ26" s="409"/>
      <c r="AK26" s="409"/>
      <c r="AL26" s="410"/>
      <c r="AM26" s="408" t="s">
        <v>168</v>
      </c>
      <c r="AN26" s="409"/>
      <c r="AO26" s="409"/>
      <c r="AP26" s="409"/>
      <c r="AQ26" s="409"/>
      <c r="AR26" s="410"/>
      <c r="AS26" s="408" t="s">
        <v>168</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2400</v>
      </c>
      <c r="R27" s="409"/>
      <c r="S27" s="409"/>
      <c r="T27" s="409"/>
      <c r="U27" s="409"/>
      <c r="V27" s="410"/>
      <c r="W27" s="498"/>
      <c r="X27" s="435"/>
      <c r="Y27" s="436"/>
      <c r="Z27" s="411" t="s">
        <v>171</v>
      </c>
      <c r="AA27" s="412"/>
      <c r="AB27" s="412"/>
      <c r="AC27" s="412"/>
      <c r="AD27" s="412"/>
      <c r="AE27" s="412"/>
      <c r="AF27" s="412"/>
      <c r="AG27" s="413"/>
      <c r="AH27" s="408" t="s">
        <v>122</v>
      </c>
      <c r="AI27" s="409"/>
      <c r="AJ27" s="409"/>
      <c r="AK27" s="409"/>
      <c r="AL27" s="410"/>
      <c r="AM27" s="408" t="s">
        <v>122</v>
      </c>
      <c r="AN27" s="409"/>
      <c r="AO27" s="409"/>
      <c r="AP27" s="409"/>
      <c r="AQ27" s="409"/>
      <c r="AR27" s="410"/>
      <c r="AS27" s="408" t="s">
        <v>122</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269737</v>
      </c>
      <c r="BO27" s="490"/>
      <c r="BP27" s="490"/>
      <c r="BQ27" s="490"/>
      <c r="BR27" s="490"/>
      <c r="BS27" s="490"/>
      <c r="BT27" s="490"/>
      <c r="BU27" s="491"/>
      <c r="BV27" s="489">
        <v>269684</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1880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1907732</v>
      </c>
      <c r="BO28" s="485"/>
      <c r="BP28" s="485"/>
      <c r="BQ28" s="485"/>
      <c r="BR28" s="485"/>
      <c r="BS28" s="485"/>
      <c r="BT28" s="485"/>
      <c r="BU28" s="486"/>
      <c r="BV28" s="484">
        <v>1906472</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10</v>
      </c>
      <c r="M29" s="409"/>
      <c r="N29" s="409"/>
      <c r="O29" s="409"/>
      <c r="P29" s="410"/>
      <c r="Q29" s="408">
        <v>1730</v>
      </c>
      <c r="R29" s="409"/>
      <c r="S29" s="409"/>
      <c r="T29" s="409"/>
      <c r="U29" s="409"/>
      <c r="V29" s="410"/>
      <c r="W29" s="499"/>
      <c r="X29" s="500"/>
      <c r="Y29" s="501"/>
      <c r="Z29" s="411" t="s">
        <v>177</v>
      </c>
      <c r="AA29" s="412"/>
      <c r="AB29" s="412"/>
      <c r="AC29" s="412"/>
      <c r="AD29" s="412"/>
      <c r="AE29" s="412"/>
      <c r="AF29" s="412"/>
      <c r="AG29" s="413"/>
      <c r="AH29" s="408">
        <v>149</v>
      </c>
      <c r="AI29" s="409"/>
      <c r="AJ29" s="409"/>
      <c r="AK29" s="409"/>
      <c r="AL29" s="410"/>
      <c r="AM29" s="408">
        <v>446702</v>
      </c>
      <c r="AN29" s="409"/>
      <c r="AO29" s="409"/>
      <c r="AP29" s="409"/>
      <c r="AQ29" s="409"/>
      <c r="AR29" s="410"/>
      <c r="AS29" s="408">
        <v>2998</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616683</v>
      </c>
      <c r="BO29" s="456"/>
      <c r="BP29" s="456"/>
      <c r="BQ29" s="456"/>
      <c r="BR29" s="456"/>
      <c r="BS29" s="456"/>
      <c r="BT29" s="456"/>
      <c r="BU29" s="457"/>
      <c r="BV29" s="455">
        <v>572653</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96.3</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2490560</v>
      </c>
      <c r="BO30" s="490"/>
      <c r="BP30" s="490"/>
      <c r="BQ30" s="490"/>
      <c r="BR30" s="490"/>
      <c r="BS30" s="490"/>
      <c r="BT30" s="490"/>
      <c r="BU30" s="491"/>
      <c r="BV30" s="489">
        <v>2733905</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7</v>
      </c>
      <c r="AN34" s="403"/>
      <c r="AO34" s="404" t="str">
        <f>IF('各会計、関係団体の財政状況及び健全化判断比率'!B32="","",'各会計、関係団体の財政状況及び健全化判断比率'!B32)</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10</v>
      </c>
      <c r="BX34" s="403"/>
      <c r="BY34" s="404" t="str">
        <f>IF('各会計、関係団体の財政状況及び健全化判断比率'!B68="","",'各会計、関係団体の財政状況及び健全化判断比率'!B68)</f>
        <v>愛媛県市町総合事務組合（退職手当事業分）</v>
      </c>
      <c r="BZ34" s="404"/>
      <c r="CA34" s="404"/>
      <c r="CB34" s="404"/>
      <c r="CC34" s="404"/>
      <c r="CD34" s="404"/>
      <c r="CE34" s="404"/>
      <c r="CF34" s="404"/>
      <c r="CG34" s="404"/>
      <c r="CH34" s="404"/>
      <c r="CI34" s="404"/>
      <c r="CJ34" s="404"/>
      <c r="CK34" s="404"/>
      <c r="CL34" s="404"/>
      <c r="CM34" s="404"/>
      <c r="CN34" s="169"/>
      <c r="CO34" s="403">
        <f>IF(CQ34="","",MAX(C34:D43,U34:V43,AM34:AN43,BE34:BF43,BW34:BX43)+1)</f>
        <v>20</v>
      </c>
      <c r="CP34" s="403"/>
      <c r="CQ34" s="404" t="str">
        <f>IF('各会計、関係団体の財政状況及び健全化判断比率'!BS7="","",'各会計、関係団体の財政状況及び健全化判断比率'!BS7)</f>
        <v>鬼北町農業公社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用品調達特別会計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国民健康保険診療所特別会計</v>
      </c>
      <c r="X35" s="404"/>
      <c r="Y35" s="404"/>
      <c r="Z35" s="404"/>
      <c r="AA35" s="404"/>
      <c r="AB35" s="404"/>
      <c r="AC35" s="404"/>
      <c r="AD35" s="404"/>
      <c r="AE35" s="404"/>
      <c r="AF35" s="404"/>
      <c r="AG35" s="404"/>
      <c r="AH35" s="404"/>
      <c r="AI35" s="404"/>
      <c r="AJ35" s="404"/>
      <c r="AK35" s="404"/>
      <c r="AL35" s="169"/>
      <c r="AM35" s="403">
        <f t="shared" ref="AM35:AM43" si="0">IF(AO35="","",AM34+1)</f>
        <v>8</v>
      </c>
      <c r="AN35" s="403"/>
      <c r="AO35" s="404" t="str">
        <f>IF('各会計、関係団体の財政状況及び健全化判断比率'!B33="","",'各会計、関係団体の財政状況及び健全化判断比率'!B33)</f>
        <v>病院事業会計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11</v>
      </c>
      <c r="BX35" s="403"/>
      <c r="BY35" s="404" t="str">
        <f>IF('各会計、関係団体の財政状況及び健全化判断比率'!B69="","",'各会計、関係団体の財政状況及び健全化判断比率'!B69)</f>
        <v>愛媛県市町総合事務組合（消防補償事業分）</v>
      </c>
      <c r="BZ35" s="404"/>
      <c r="CA35" s="404"/>
      <c r="CB35" s="404"/>
      <c r="CC35" s="404"/>
      <c r="CD35" s="404"/>
      <c r="CE35" s="404"/>
      <c r="CF35" s="404"/>
      <c r="CG35" s="404"/>
      <c r="CH35" s="404"/>
      <c r="CI35" s="404"/>
      <c r="CJ35" s="404"/>
      <c r="CK35" s="404"/>
      <c r="CL35" s="404"/>
      <c r="CM35" s="404"/>
      <c r="CN35" s="169"/>
      <c r="CO35" s="403">
        <f t="shared" ref="CO35:CO43" si="3">IF(CQ35="","",CO34+1)</f>
        <v>21</v>
      </c>
      <c r="CP35" s="403"/>
      <c r="CQ35" s="404" t="str">
        <f>IF('各会計、関係団体の財政状況及び健全化判断比率'!BS8="","",'各会計、関係団体の財政状況及び健全化判断比率'!BS8)</f>
        <v>森の三角ぼうし</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介護保険特別会計</v>
      </c>
      <c r="X36" s="404"/>
      <c r="Y36" s="404"/>
      <c r="Z36" s="404"/>
      <c r="AA36" s="404"/>
      <c r="AB36" s="404"/>
      <c r="AC36" s="404"/>
      <c r="AD36" s="404"/>
      <c r="AE36" s="404"/>
      <c r="AF36" s="404"/>
      <c r="AG36" s="404"/>
      <c r="AH36" s="404"/>
      <c r="AI36" s="404"/>
      <c r="AJ36" s="404"/>
      <c r="AK36" s="404"/>
      <c r="AL36" s="169"/>
      <c r="AM36" s="403">
        <f t="shared" si="0"/>
        <v>9</v>
      </c>
      <c r="AN36" s="403"/>
      <c r="AO36" s="404" t="str">
        <f>IF('各会計、関係団体の財政状況及び健全化判断比率'!B34="","",'各会計、関係団体の財政状況及び健全化判断比率'!B34)</f>
        <v>下水道事業会計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12</v>
      </c>
      <c r="BX36" s="403"/>
      <c r="BY36" s="404" t="str">
        <f>IF('各会計、関係団体の財政状況及び健全化判断比率'!B70="","",'各会計、関係団体の財政状況及び健全化判断比率'!B70)</f>
        <v>愛媛県市町総合事務組合（交通災害事業分）</v>
      </c>
      <c r="BZ36" s="404"/>
      <c r="CA36" s="404"/>
      <c r="CB36" s="404"/>
      <c r="CC36" s="404"/>
      <c r="CD36" s="404"/>
      <c r="CE36" s="404"/>
      <c r="CF36" s="404"/>
      <c r="CG36" s="404"/>
      <c r="CH36" s="404"/>
      <c r="CI36" s="404"/>
      <c r="CJ36" s="404"/>
      <c r="CK36" s="404"/>
      <c r="CL36" s="404"/>
      <c r="CM36" s="404"/>
      <c r="CN36" s="169"/>
      <c r="CO36" s="403">
        <f t="shared" si="3"/>
        <v>22</v>
      </c>
      <c r="CP36" s="403"/>
      <c r="CQ36" s="404" t="str">
        <f>IF('各会計、関係団体の財政状況及び健全化判断比率'!BS9="","",'各会計、関係団体の財政状況及び健全化判断比率'!BS9)</f>
        <v>日吉原木市場</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f t="shared" si="4"/>
        <v>6</v>
      </c>
      <c r="V37" s="403"/>
      <c r="W37" s="404" t="str">
        <f>IF('各会計、関係団体の財政状況及び健全化判断比率'!B31="","",'各会計、関係団体の財政状況及び健全化判断比率'!B31)</f>
        <v>後期高齢者医療保険特別会計</v>
      </c>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13</v>
      </c>
      <c r="BX37" s="403"/>
      <c r="BY37" s="404" t="str">
        <f>IF('各会計、関係団体の財政状況及び健全化判断比率'!B71="","",'各会計、関係団体の財政状況及び健全化判断比率'!B71)</f>
        <v>愛媛県市町総合事務組合（自治会館事業分）</v>
      </c>
      <c r="BZ37" s="404"/>
      <c r="CA37" s="404"/>
      <c r="CB37" s="404"/>
      <c r="CC37" s="404"/>
      <c r="CD37" s="404"/>
      <c r="CE37" s="404"/>
      <c r="CF37" s="404"/>
      <c r="CG37" s="404"/>
      <c r="CH37" s="404"/>
      <c r="CI37" s="404"/>
      <c r="CJ37" s="404"/>
      <c r="CK37" s="404"/>
      <c r="CL37" s="404"/>
      <c r="CM37" s="404"/>
      <c r="CN37" s="169"/>
      <c r="CO37" s="403">
        <f t="shared" si="3"/>
        <v>23</v>
      </c>
      <c r="CP37" s="403"/>
      <c r="CQ37" s="404" t="str">
        <f>IF('各会計、関係団体の財政状況及び健全化判断比率'!BS10="","",'各会計、関係団体の財政状況及び健全化判断比率'!BS10)</f>
        <v>日吉農林公社</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14</v>
      </c>
      <c r="BX38" s="403"/>
      <c r="BY38" s="404" t="str">
        <f>IF('各会計、関係団体の財政状況及び健全化判断比率'!B72="","",'各会計、関係団体の財政状況及び健全化判断比率'!B72)</f>
        <v>愛媛県市町総合事務組合（議員公務災害事業分）</v>
      </c>
      <c r="BZ38" s="404"/>
      <c r="CA38" s="404"/>
      <c r="CB38" s="404"/>
      <c r="CC38" s="404"/>
      <c r="CD38" s="404"/>
      <c r="CE38" s="404"/>
      <c r="CF38" s="404"/>
      <c r="CG38" s="404"/>
      <c r="CH38" s="404"/>
      <c r="CI38" s="404"/>
      <c r="CJ38" s="404"/>
      <c r="CK38" s="404"/>
      <c r="CL38" s="404"/>
      <c r="CM38" s="404"/>
      <c r="CN38" s="169"/>
      <c r="CO38" s="403">
        <f t="shared" si="3"/>
        <v>24</v>
      </c>
      <c r="CP38" s="403"/>
      <c r="CQ38" s="404" t="str">
        <f>IF('各会計、関係団体の財政状況及び健全化判断比率'!BS11="","",'各会計、関係団体の財政状況及び健全化判断比率'!BS11)</f>
        <v>日吉夢産地</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15</v>
      </c>
      <c r="BX39" s="403"/>
      <c r="BY39" s="404" t="str">
        <f>IF('各会計、関係団体の財政状況及び健全化判断比率'!B73="","",'各会計、関係団体の財政状況及び健全化判断比率'!B73)</f>
        <v>愛媛県市町総合事務組合（共通経費分）</v>
      </c>
      <c r="BZ39" s="404"/>
      <c r="CA39" s="404"/>
      <c r="CB39" s="404"/>
      <c r="CC39" s="404"/>
      <c r="CD39" s="404"/>
      <c r="CE39" s="404"/>
      <c r="CF39" s="404"/>
      <c r="CG39" s="404"/>
      <c r="CH39" s="404"/>
      <c r="CI39" s="404"/>
      <c r="CJ39" s="404"/>
      <c r="CK39" s="404"/>
      <c r="CL39" s="404"/>
      <c r="CM39" s="404"/>
      <c r="CN39" s="169"/>
      <c r="CO39" s="403">
        <f t="shared" si="3"/>
        <v>25</v>
      </c>
      <c r="CP39" s="403"/>
      <c r="CQ39" s="404" t="str">
        <f>IF('各会計、関係団体の財政状況及び健全化判断比率'!BS12="","",'各会計、関係団体の財政状況及び健全化判断比率'!BS12)</f>
        <v>鬼北土地開発公社</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16</v>
      </c>
      <c r="BX40" s="403"/>
      <c r="BY40" s="404" t="str">
        <f>IF('各会計、関係団体の財政状況及び健全化判断比率'!B74="","",'各会計、関係団体の財政状況及び健全化判断比率'!B74)</f>
        <v>宇和島地区広域事務組合（一般会計）</v>
      </c>
      <c r="BZ40" s="404"/>
      <c r="CA40" s="404"/>
      <c r="CB40" s="404"/>
      <c r="CC40" s="404"/>
      <c r="CD40" s="404"/>
      <c r="CE40" s="404"/>
      <c r="CF40" s="404"/>
      <c r="CG40" s="404"/>
      <c r="CH40" s="404"/>
      <c r="CI40" s="404"/>
      <c r="CJ40" s="404"/>
      <c r="CK40" s="404"/>
      <c r="CL40" s="404"/>
      <c r="CM40" s="404"/>
      <c r="CN40" s="169"/>
      <c r="CO40" s="403">
        <f t="shared" si="3"/>
        <v>26</v>
      </c>
      <c r="CP40" s="403"/>
      <c r="CQ40" s="404" t="str">
        <f>IF('各会計、関係団体の財政状況及び健全化判断比率'!BS13="","",'各会計、関係団体の財政状況及び健全化判断比率'!BS13)</f>
        <v>鬼北地域野菜園芸振興基金</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17</v>
      </c>
      <c r="BX41" s="403"/>
      <c r="BY41" s="404" t="str">
        <f>IF('各会計、関係団体の財政状況及び健全化判断比率'!B75="","",'各会計、関係団体の財政状況及び健全化判断比率'!B75)</f>
        <v>宇和島地区広域事務組合（介護保険施設事業会計）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18</v>
      </c>
      <c r="BX42" s="403"/>
      <c r="BY42" s="404" t="str">
        <f>IF('各会計、関係団体の財政状況及び健全化判断比率'!B76="","",'各会計、関係団体の財政状況及び健全化判断比率'!B76)</f>
        <v>愛媛地方税滞納整理機構</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f t="shared" si="2"/>
        <v>19</v>
      </c>
      <c r="BX43" s="403"/>
      <c r="BY43" s="404" t="str">
        <f>IF('各会計、関係団体の財政状況及び健全化判断比率'!B77="","",'各会計、関係団体の財政状況及び健全化判断比率'!B77)</f>
        <v>愛媛県後期高齢者医療広域連合</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frCjRSdknMdAuDVPuPyD58w0VIhsHqbPmrAyFHR/NaSfETwOCDK7qpqPWlwhI3DmP6qPdUvXw8PYyCkQlQ76dw==" saltValue="zVafUctb1ARkD9F5gs0sB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V1" workbookViewId="0">
      <selection activeCell="DL33" sqref="DL33:DV33"/>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15" t="s">
        <v>205</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206</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15" t="s">
        <v>207</v>
      </c>
      <c r="CE3" s="716"/>
      <c r="CF3" s="716"/>
      <c r="CG3" s="716"/>
      <c r="CH3" s="716"/>
      <c r="CI3" s="716"/>
      <c r="CJ3" s="716"/>
      <c r="CK3" s="716"/>
      <c r="CL3" s="716"/>
      <c r="CM3" s="716"/>
      <c r="CN3" s="716"/>
      <c r="CO3" s="716"/>
      <c r="CP3" s="716"/>
      <c r="CQ3" s="716"/>
      <c r="CR3" s="716"/>
      <c r="CS3" s="716"/>
      <c r="CT3" s="716"/>
      <c r="CU3" s="716"/>
      <c r="CV3" s="716"/>
      <c r="CW3" s="716"/>
      <c r="CX3" s="716"/>
      <c r="CY3" s="716"/>
      <c r="CZ3" s="716"/>
      <c r="DA3" s="716"/>
      <c r="DB3" s="716"/>
      <c r="DC3" s="716"/>
      <c r="DD3" s="716"/>
      <c r="DE3" s="716"/>
      <c r="DF3" s="716"/>
      <c r="DG3" s="716"/>
      <c r="DH3" s="716"/>
      <c r="DI3" s="716"/>
      <c r="DJ3" s="716"/>
      <c r="DK3" s="716"/>
      <c r="DL3" s="716"/>
      <c r="DM3" s="716"/>
      <c r="DN3" s="716"/>
      <c r="DO3" s="716"/>
      <c r="DP3" s="716"/>
      <c r="DQ3" s="716"/>
      <c r="DR3" s="716"/>
      <c r="DS3" s="716"/>
      <c r="DT3" s="716"/>
      <c r="DU3" s="716"/>
      <c r="DV3" s="716"/>
      <c r="DW3" s="716"/>
      <c r="DX3" s="716"/>
      <c r="DY3" s="716"/>
      <c r="DZ3" s="716"/>
      <c r="EA3" s="716"/>
      <c r="EB3" s="716"/>
      <c r="EC3" s="717"/>
    </row>
    <row r="4" spans="2:143" ht="11.25" customHeight="1" x14ac:dyDescent="0.15">
      <c r="B4" s="715" t="s">
        <v>1</v>
      </c>
      <c r="C4" s="716"/>
      <c r="D4" s="716"/>
      <c r="E4" s="716"/>
      <c r="F4" s="716"/>
      <c r="G4" s="716"/>
      <c r="H4" s="716"/>
      <c r="I4" s="716"/>
      <c r="J4" s="716"/>
      <c r="K4" s="716"/>
      <c r="L4" s="716"/>
      <c r="M4" s="716"/>
      <c r="N4" s="716"/>
      <c r="O4" s="716"/>
      <c r="P4" s="716"/>
      <c r="Q4" s="717"/>
      <c r="R4" s="715" t="s">
        <v>208</v>
      </c>
      <c r="S4" s="716"/>
      <c r="T4" s="716"/>
      <c r="U4" s="716"/>
      <c r="V4" s="716"/>
      <c r="W4" s="716"/>
      <c r="X4" s="716"/>
      <c r="Y4" s="717"/>
      <c r="Z4" s="715" t="s">
        <v>209</v>
      </c>
      <c r="AA4" s="716"/>
      <c r="AB4" s="716"/>
      <c r="AC4" s="717"/>
      <c r="AD4" s="715" t="s">
        <v>210</v>
      </c>
      <c r="AE4" s="716"/>
      <c r="AF4" s="716"/>
      <c r="AG4" s="716"/>
      <c r="AH4" s="716"/>
      <c r="AI4" s="716"/>
      <c r="AJ4" s="716"/>
      <c r="AK4" s="717"/>
      <c r="AL4" s="715" t="s">
        <v>209</v>
      </c>
      <c r="AM4" s="716"/>
      <c r="AN4" s="716"/>
      <c r="AO4" s="717"/>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15" t="s">
        <v>214</v>
      </c>
      <c r="CE4" s="716"/>
      <c r="CF4" s="716"/>
      <c r="CG4" s="716"/>
      <c r="CH4" s="716"/>
      <c r="CI4" s="716"/>
      <c r="CJ4" s="716"/>
      <c r="CK4" s="716"/>
      <c r="CL4" s="716"/>
      <c r="CM4" s="716"/>
      <c r="CN4" s="716"/>
      <c r="CO4" s="716"/>
      <c r="CP4" s="716"/>
      <c r="CQ4" s="716"/>
      <c r="CR4" s="716"/>
      <c r="CS4" s="716"/>
      <c r="CT4" s="716"/>
      <c r="CU4" s="716"/>
      <c r="CV4" s="716"/>
      <c r="CW4" s="716"/>
      <c r="CX4" s="716"/>
      <c r="CY4" s="716"/>
      <c r="CZ4" s="716"/>
      <c r="DA4" s="716"/>
      <c r="DB4" s="716"/>
      <c r="DC4" s="716"/>
      <c r="DD4" s="716"/>
      <c r="DE4" s="716"/>
      <c r="DF4" s="716"/>
      <c r="DG4" s="716"/>
      <c r="DH4" s="716"/>
      <c r="DI4" s="716"/>
      <c r="DJ4" s="716"/>
      <c r="DK4" s="716"/>
      <c r="DL4" s="716"/>
      <c r="DM4" s="716"/>
      <c r="DN4" s="716"/>
      <c r="DO4" s="716"/>
      <c r="DP4" s="716"/>
      <c r="DQ4" s="716"/>
      <c r="DR4" s="716"/>
      <c r="DS4" s="716"/>
      <c r="DT4" s="716"/>
      <c r="DU4" s="716"/>
      <c r="DV4" s="716"/>
      <c r="DW4" s="716"/>
      <c r="DX4" s="716"/>
      <c r="DY4" s="716"/>
      <c r="DZ4" s="716"/>
      <c r="EA4" s="716"/>
      <c r="EB4" s="716"/>
      <c r="EC4" s="717"/>
    </row>
    <row r="5" spans="2:143" ht="11.25" customHeight="1" x14ac:dyDescent="0.15">
      <c r="B5" s="712" t="s">
        <v>215</v>
      </c>
      <c r="C5" s="713"/>
      <c r="D5" s="713"/>
      <c r="E5" s="713"/>
      <c r="F5" s="713"/>
      <c r="G5" s="713"/>
      <c r="H5" s="713"/>
      <c r="I5" s="713"/>
      <c r="J5" s="713"/>
      <c r="K5" s="713"/>
      <c r="L5" s="713"/>
      <c r="M5" s="713"/>
      <c r="N5" s="713"/>
      <c r="O5" s="713"/>
      <c r="P5" s="713"/>
      <c r="Q5" s="714"/>
      <c r="R5" s="709">
        <v>879780</v>
      </c>
      <c r="S5" s="710"/>
      <c r="T5" s="710"/>
      <c r="U5" s="710"/>
      <c r="V5" s="710"/>
      <c r="W5" s="710"/>
      <c r="X5" s="710"/>
      <c r="Y5" s="738"/>
      <c r="Z5" s="751">
        <v>9.6</v>
      </c>
      <c r="AA5" s="751"/>
      <c r="AB5" s="751"/>
      <c r="AC5" s="751"/>
      <c r="AD5" s="752">
        <v>879780</v>
      </c>
      <c r="AE5" s="752"/>
      <c r="AF5" s="752"/>
      <c r="AG5" s="752"/>
      <c r="AH5" s="752"/>
      <c r="AI5" s="752"/>
      <c r="AJ5" s="752"/>
      <c r="AK5" s="752"/>
      <c r="AL5" s="739">
        <v>17.2</v>
      </c>
      <c r="AM5" s="721"/>
      <c r="AN5" s="721"/>
      <c r="AO5" s="740"/>
      <c r="AP5" s="712" t="s">
        <v>216</v>
      </c>
      <c r="AQ5" s="713"/>
      <c r="AR5" s="713"/>
      <c r="AS5" s="713"/>
      <c r="AT5" s="713"/>
      <c r="AU5" s="713"/>
      <c r="AV5" s="713"/>
      <c r="AW5" s="713"/>
      <c r="AX5" s="713"/>
      <c r="AY5" s="713"/>
      <c r="AZ5" s="713"/>
      <c r="BA5" s="713"/>
      <c r="BB5" s="713"/>
      <c r="BC5" s="713"/>
      <c r="BD5" s="713"/>
      <c r="BE5" s="713"/>
      <c r="BF5" s="714"/>
      <c r="BG5" s="657">
        <v>879780</v>
      </c>
      <c r="BH5" s="658"/>
      <c r="BI5" s="658"/>
      <c r="BJ5" s="658"/>
      <c r="BK5" s="658"/>
      <c r="BL5" s="658"/>
      <c r="BM5" s="658"/>
      <c r="BN5" s="659"/>
      <c r="BO5" s="695">
        <v>100</v>
      </c>
      <c r="BP5" s="695"/>
      <c r="BQ5" s="695"/>
      <c r="BR5" s="695"/>
      <c r="BS5" s="696" t="s">
        <v>122</v>
      </c>
      <c r="BT5" s="696"/>
      <c r="BU5" s="696"/>
      <c r="BV5" s="696"/>
      <c r="BW5" s="696"/>
      <c r="BX5" s="696"/>
      <c r="BY5" s="696"/>
      <c r="BZ5" s="696"/>
      <c r="CA5" s="696"/>
      <c r="CB5" s="731"/>
      <c r="CD5" s="715" t="s">
        <v>211</v>
      </c>
      <c r="CE5" s="716"/>
      <c r="CF5" s="716"/>
      <c r="CG5" s="716"/>
      <c r="CH5" s="716"/>
      <c r="CI5" s="716"/>
      <c r="CJ5" s="716"/>
      <c r="CK5" s="716"/>
      <c r="CL5" s="716"/>
      <c r="CM5" s="716"/>
      <c r="CN5" s="716"/>
      <c r="CO5" s="716"/>
      <c r="CP5" s="716"/>
      <c r="CQ5" s="717"/>
      <c r="CR5" s="715" t="s">
        <v>217</v>
      </c>
      <c r="CS5" s="716"/>
      <c r="CT5" s="716"/>
      <c r="CU5" s="716"/>
      <c r="CV5" s="716"/>
      <c r="CW5" s="716"/>
      <c r="CX5" s="716"/>
      <c r="CY5" s="717"/>
      <c r="CZ5" s="715" t="s">
        <v>209</v>
      </c>
      <c r="DA5" s="716"/>
      <c r="DB5" s="716"/>
      <c r="DC5" s="717"/>
      <c r="DD5" s="715" t="s">
        <v>218</v>
      </c>
      <c r="DE5" s="716"/>
      <c r="DF5" s="716"/>
      <c r="DG5" s="716"/>
      <c r="DH5" s="716"/>
      <c r="DI5" s="716"/>
      <c r="DJ5" s="716"/>
      <c r="DK5" s="716"/>
      <c r="DL5" s="716"/>
      <c r="DM5" s="716"/>
      <c r="DN5" s="716"/>
      <c r="DO5" s="716"/>
      <c r="DP5" s="717"/>
      <c r="DQ5" s="715" t="s">
        <v>219</v>
      </c>
      <c r="DR5" s="716"/>
      <c r="DS5" s="716"/>
      <c r="DT5" s="716"/>
      <c r="DU5" s="716"/>
      <c r="DV5" s="716"/>
      <c r="DW5" s="716"/>
      <c r="DX5" s="716"/>
      <c r="DY5" s="716"/>
      <c r="DZ5" s="716"/>
      <c r="EA5" s="716"/>
      <c r="EB5" s="716"/>
      <c r="EC5" s="717"/>
    </row>
    <row r="6" spans="2:143" ht="11.25" customHeight="1" x14ac:dyDescent="0.15">
      <c r="B6" s="654" t="s">
        <v>220</v>
      </c>
      <c r="C6" s="655"/>
      <c r="D6" s="655"/>
      <c r="E6" s="655"/>
      <c r="F6" s="655"/>
      <c r="G6" s="655"/>
      <c r="H6" s="655"/>
      <c r="I6" s="655"/>
      <c r="J6" s="655"/>
      <c r="K6" s="655"/>
      <c r="L6" s="655"/>
      <c r="M6" s="655"/>
      <c r="N6" s="655"/>
      <c r="O6" s="655"/>
      <c r="P6" s="655"/>
      <c r="Q6" s="656"/>
      <c r="R6" s="657">
        <v>150785</v>
      </c>
      <c r="S6" s="658"/>
      <c r="T6" s="658"/>
      <c r="U6" s="658"/>
      <c r="V6" s="658"/>
      <c r="W6" s="658"/>
      <c r="X6" s="658"/>
      <c r="Y6" s="659"/>
      <c r="Z6" s="695">
        <v>1.7</v>
      </c>
      <c r="AA6" s="695"/>
      <c r="AB6" s="695"/>
      <c r="AC6" s="695"/>
      <c r="AD6" s="696">
        <v>150785</v>
      </c>
      <c r="AE6" s="696"/>
      <c r="AF6" s="696"/>
      <c r="AG6" s="696"/>
      <c r="AH6" s="696"/>
      <c r="AI6" s="696"/>
      <c r="AJ6" s="696"/>
      <c r="AK6" s="696"/>
      <c r="AL6" s="660">
        <v>3</v>
      </c>
      <c r="AM6" s="661"/>
      <c r="AN6" s="661"/>
      <c r="AO6" s="697"/>
      <c r="AP6" s="654" t="s">
        <v>221</v>
      </c>
      <c r="AQ6" s="655"/>
      <c r="AR6" s="655"/>
      <c r="AS6" s="655"/>
      <c r="AT6" s="655"/>
      <c r="AU6" s="655"/>
      <c r="AV6" s="655"/>
      <c r="AW6" s="655"/>
      <c r="AX6" s="655"/>
      <c r="AY6" s="655"/>
      <c r="AZ6" s="655"/>
      <c r="BA6" s="655"/>
      <c r="BB6" s="655"/>
      <c r="BC6" s="655"/>
      <c r="BD6" s="655"/>
      <c r="BE6" s="655"/>
      <c r="BF6" s="656"/>
      <c r="BG6" s="657">
        <v>879780</v>
      </c>
      <c r="BH6" s="658"/>
      <c r="BI6" s="658"/>
      <c r="BJ6" s="658"/>
      <c r="BK6" s="658"/>
      <c r="BL6" s="658"/>
      <c r="BM6" s="658"/>
      <c r="BN6" s="659"/>
      <c r="BO6" s="695">
        <v>100</v>
      </c>
      <c r="BP6" s="695"/>
      <c r="BQ6" s="695"/>
      <c r="BR6" s="695"/>
      <c r="BS6" s="696" t="s">
        <v>122</v>
      </c>
      <c r="BT6" s="696"/>
      <c r="BU6" s="696"/>
      <c r="BV6" s="696"/>
      <c r="BW6" s="696"/>
      <c r="BX6" s="696"/>
      <c r="BY6" s="696"/>
      <c r="BZ6" s="696"/>
      <c r="CA6" s="696"/>
      <c r="CB6" s="731"/>
      <c r="CD6" s="712" t="s">
        <v>222</v>
      </c>
      <c r="CE6" s="713"/>
      <c r="CF6" s="713"/>
      <c r="CG6" s="713"/>
      <c r="CH6" s="713"/>
      <c r="CI6" s="713"/>
      <c r="CJ6" s="713"/>
      <c r="CK6" s="713"/>
      <c r="CL6" s="713"/>
      <c r="CM6" s="713"/>
      <c r="CN6" s="713"/>
      <c r="CO6" s="713"/>
      <c r="CP6" s="713"/>
      <c r="CQ6" s="714"/>
      <c r="CR6" s="657">
        <v>61325</v>
      </c>
      <c r="CS6" s="658"/>
      <c r="CT6" s="658"/>
      <c r="CU6" s="658"/>
      <c r="CV6" s="658"/>
      <c r="CW6" s="658"/>
      <c r="CX6" s="658"/>
      <c r="CY6" s="659"/>
      <c r="CZ6" s="739">
        <v>0.7</v>
      </c>
      <c r="DA6" s="721"/>
      <c r="DB6" s="721"/>
      <c r="DC6" s="741"/>
      <c r="DD6" s="663" t="s">
        <v>122</v>
      </c>
      <c r="DE6" s="658"/>
      <c r="DF6" s="658"/>
      <c r="DG6" s="658"/>
      <c r="DH6" s="658"/>
      <c r="DI6" s="658"/>
      <c r="DJ6" s="658"/>
      <c r="DK6" s="658"/>
      <c r="DL6" s="658"/>
      <c r="DM6" s="658"/>
      <c r="DN6" s="658"/>
      <c r="DO6" s="658"/>
      <c r="DP6" s="659"/>
      <c r="DQ6" s="663">
        <v>61325</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743</v>
      </c>
      <c r="S7" s="658"/>
      <c r="T7" s="658"/>
      <c r="U7" s="658"/>
      <c r="V7" s="658"/>
      <c r="W7" s="658"/>
      <c r="X7" s="658"/>
      <c r="Y7" s="659"/>
      <c r="Z7" s="695">
        <v>0</v>
      </c>
      <c r="AA7" s="695"/>
      <c r="AB7" s="695"/>
      <c r="AC7" s="695"/>
      <c r="AD7" s="696">
        <v>743</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324888</v>
      </c>
      <c r="BH7" s="658"/>
      <c r="BI7" s="658"/>
      <c r="BJ7" s="658"/>
      <c r="BK7" s="658"/>
      <c r="BL7" s="658"/>
      <c r="BM7" s="658"/>
      <c r="BN7" s="659"/>
      <c r="BO7" s="695">
        <v>36.9</v>
      </c>
      <c r="BP7" s="695"/>
      <c r="BQ7" s="695"/>
      <c r="BR7" s="695"/>
      <c r="BS7" s="696" t="s">
        <v>122</v>
      </c>
      <c r="BT7" s="696"/>
      <c r="BU7" s="696"/>
      <c r="BV7" s="696"/>
      <c r="BW7" s="696"/>
      <c r="BX7" s="696"/>
      <c r="BY7" s="696"/>
      <c r="BZ7" s="696"/>
      <c r="CA7" s="696"/>
      <c r="CB7" s="731"/>
      <c r="CD7" s="654" t="s">
        <v>225</v>
      </c>
      <c r="CE7" s="655"/>
      <c r="CF7" s="655"/>
      <c r="CG7" s="655"/>
      <c r="CH7" s="655"/>
      <c r="CI7" s="655"/>
      <c r="CJ7" s="655"/>
      <c r="CK7" s="655"/>
      <c r="CL7" s="655"/>
      <c r="CM7" s="655"/>
      <c r="CN7" s="655"/>
      <c r="CO7" s="655"/>
      <c r="CP7" s="655"/>
      <c r="CQ7" s="656"/>
      <c r="CR7" s="657">
        <v>1885786</v>
      </c>
      <c r="CS7" s="658"/>
      <c r="CT7" s="658"/>
      <c r="CU7" s="658"/>
      <c r="CV7" s="658"/>
      <c r="CW7" s="658"/>
      <c r="CX7" s="658"/>
      <c r="CY7" s="659"/>
      <c r="CZ7" s="695">
        <v>21</v>
      </c>
      <c r="DA7" s="695"/>
      <c r="DB7" s="695"/>
      <c r="DC7" s="695"/>
      <c r="DD7" s="663">
        <v>459910</v>
      </c>
      <c r="DE7" s="658"/>
      <c r="DF7" s="658"/>
      <c r="DG7" s="658"/>
      <c r="DH7" s="658"/>
      <c r="DI7" s="658"/>
      <c r="DJ7" s="658"/>
      <c r="DK7" s="658"/>
      <c r="DL7" s="658"/>
      <c r="DM7" s="658"/>
      <c r="DN7" s="658"/>
      <c r="DO7" s="658"/>
      <c r="DP7" s="659"/>
      <c r="DQ7" s="663">
        <v>1170837</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7101</v>
      </c>
      <c r="S8" s="658"/>
      <c r="T8" s="658"/>
      <c r="U8" s="658"/>
      <c r="V8" s="658"/>
      <c r="W8" s="658"/>
      <c r="X8" s="658"/>
      <c r="Y8" s="659"/>
      <c r="Z8" s="695">
        <v>0.1</v>
      </c>
      <c r="AA8" s="695"/>
      <c r="AB8" s="695"/>
      <c r="AC8" s="695"/>
      <c r="AD8" s="696">
        <v>7101</v>
      </c>
      <c r="AE8" s="696"/>
      <c r="AF8" s="696"/>
      <c r="AG8" s="696"/>
      <c r="AH8" s="696"/>
      <c r="AI8" s="696"/>
      <c r="AJ8" s="696"/>
      <c r="AK8" s="696"/>
      <c r="AL8" s="660">
        <v>0.1</v>
      </c>
      <c r="AM8" s="661"/>
      <c r="AN8" s="661"/>
      <c r="AO8" s="697"/>
      <c r="AP8" s="654" t="s">
        <v>227</v>
      </c>
      <c r="AQ8" s="655"/>
      <c r="AR8" s="655"/>
      <c r="AS8" s="655"/>
      <c r="AT8" s="655"/>
      <c r="AU8" s="655"/>
      <c r="AV8" s="655"/>
      <c r="AW8" s="655"/>
      <c r="AX8" s="655"/>
      <c r="AY8" s="655"/>
      <c r="AZ8" s="655"/>
      <c r="BA8" s="655"/>
      <c r="BB8" s="655"/>
      <c r="BC8" s="655"/>
      <c r="BD8" s="655"/>
      <c r="BE8" s="655"/>
      <c r="BF8" s="656"/>
      <c r="BG8" s="657">
        <v>12821</v>
      </c>
      <c r="BH8" s="658"/>
      <c r="BI8" s="658"/>
      <c r="BJ8" s="658"/>
      <c r="BK8" s="658"/>
      <c r="BL8" s="658"/>
      <c r="BM8" s="658"/>
      <c r="BN8" s="659"/>
      <c r="BO8" s="695">
        <v>1.5</v>
      </c>
      <c r="BP8" s="695"/>
      <c r="BQ8" s="695"/>
      <c r="BR8" s="695"/>
      <c r="BS8" s="696" t="s">
        <v>122</v>
      </c>
      <c r="BT8" s="696"/>
      <c r="BU8" s="696"/>
      <c r="BV8" s="696"/>
      <c r="BW8" s="696"/>
      <c r="BX8" s="696"/>
      <c r="BY8" s="696"/>
      <c r="BZ8" s="696"/>
      <c r="CA8" s="696"/>
      <c r="CB8" s="731"/>
      <c r="CD8" s="654" t="s">
        <v>228</v>
      </c>
      <c r="CE8" s="655"/>
      <c r="CF8" s="655"/>
      <c r="CG8" s="655"/>
      <c r="CH8" s="655"/>
      <c r="CI8" s="655"/>
      <c r="CJ8" s="655"/>
      <c r="CK8" s="655"/>
      <c r="CL8" s="655"/>
      <c r="CM8" s="655"/>
      <c r="CN8" s="655"/>
      <c r="CO8" s="655"/>
      <c r="CP8" s="655"/>
      <c r="CQ8" s="656"/>
      <c r="CR8" s="657">
        <v>2268048</v>
      </c>
      <c r="CS8" s="658"/>
      <c r="CT8" s="658"/>
      <c r="CU8" s="658"/>
      <c r="CV8" s="658"/>
      <c r="CW8" s="658"/>
      <c r="CX8" s="658"/>
      <c r="CY8" s="659"/>
      <c r="CZ8" s="695">
        <v>25.3</v>
      </c>
      <c r="DA8" s="695"/>
      <c r="DB8" s="695"/>
      <c r="DC8" s="695"/>
      <c r="DD8" s="663">
        <v>360475</v>
      </c>
      <c r="DE8" s="658"/>
      <c r="DF8" s="658"/>
      <c r="DG8" s="658"/>
      <c r="DH8" s="658"/>
      <c r="DI8" s="658"/>
      <c r="DJ8" s="658"/>
      <c r="DK8" s="658"/>
      <c r="DL8" s="658"/>
      <c r="DM8" s="658"/>
      <c r="DN8" s="658"/>
      <c r="DO8" s="658"/>
      <c r="DP8" s="659"/>
      <c r="DQ8" s="663">
        <v>1291045</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10564</v>
      </c>
      <c r="S9" s="658"/>
      <c r="T9" s="658"/>
      <c r="U9" s="658"/>
      <c r="V9" s="658"/>
      <c r="W9" s="658"/>
      <c r="X9" s="658"/>
      <c r="Y9" s="659"/>
      <c r="Z9" s="695">
        <v>0.1</v>
      </c>
      <c r="AA9" s="695"/>
      <c r="AB9" s="695"/>
      <c r="AC9" s="695"/>
      <c r="AD9" s="696">
        <v>10564</v>
      </c>
      <c r="AE9" s="696"/>
      <c r="AF9" s="696"/>
      <c r="AG9" s="696"/>
      <c r="AH9" s="696"/>
      <c r="AI9" s="696"/>
      <c r="AJ9" s="696"/>
      <c r="AK9" s="696"/>
      <c r="AL9" s="660">
        <v>0.2</v>
      </c>
      <c r="AM9" s="661"/>
      <c r="AN9" s="661"/>
      <c r="AO9" s="697"/>
      <c r="AP9" s="654" t="s">
        <v>230</v>
      </c>
      <c r="AQ9" s="655"/>
      <c r="AR9" s="655"/>
      <c r="AS9" s="655"/>
      <c r="AT9" s="655"/>
      <c r="AU9" s="655"/>
      <c r="AV9" s="655"/>
      <c r="AW9" s="655"/>
      <c r="AX9" s="655"/>
      <c r="AY9" s="655"/>
      <c r="AZ9" s="655"/>
      <c r="BA9" s="655"/>
      <c r="BB9" s="655"/>
      <c r="BC9" s="655"/>
      <c r="BD9" s="655"/>
      <c r="BE9" s="655"/>
      <c r="BF9" s="656"/>
      <c r="BG9" s="657">
        <v>277629</v>
      </c>
      <c r="BH9" s="658"/>
      <c r="BI9" s="658"/>
      <c r="BJ9" s="658"/>
      <c r="BK9" s="658"/>
      <c r="BL9" s="658"/>
      <c r="BM9" s="658"/>
      <c r="BN9" s="659"/>
      <c r="BO9" s="695">
        <v>31.6</v>
      </c>
      <c r="BP9" s="695"/>
      <c r="BQ9" s="695"/>
      <c r="BR9" s="695"/>
      <c r="BS9" s="696" t="s">
        <v>122</v>
      </c>
      <c r="BT9" s="696"/>
      <c r="BU9" s="696"/>
      <c r="BV9" s="696"/>
      <c r="BW9" s="696"/>
      <c r="BX9" s="696"/>
      <c r="BY9" s="696"/>
      <c r="BZ9" s="696"/>
      <c r="CA9" s="696"/>
      <c r="CB9" s="731"/>
      <c r="CD9" s="654" t="s">
        <v>231</v>
      </c>
      <c r="CE9" s="655"/>
      <c r="CF9" s="655"/>
      <c r="CG9" s="655"/>
      <c r="CH9" s="655"/>
      <c r="CI9" s="655"/>
      <c r="CJ9" s="655"/>
      <c r="CK9" s="655"/>
      <c r="CL9" s="655"/>
      <c r="CM9" s="655"/>
      <c r="CN9" s="655"/>
      <c r="CO9" s="655"/>
      <c r="CP9" s="655"/>
      <c r="CQ9" s="656"/>
      <c r="CR9" s="657">
        <v>928825</v>
      </c>
      <c r="CS9" s="658"/>
      <c r="CT9" s="658"/>
      <c r="CU9" s="658"/>
      <c r="CV9" s="658"/>
      <c r="CW9" s="658"/>
      <c r="CX9" s="658"/>
      <c r="CY9" s="659"/>
      <c r="CZ9" s="695">
        <v>10.4</v>
      </c>
      <c r="DA9" s="695"/>
      <c r="DB9" s="695"/>
      <c r="DC9" s="695"/>
      <c r="DD9" s="663">
        <v>4076</v>
      </c>
      <c r="DE9" s="658"/>
      <c r="DF9" s="658"/>
      <c r="DG9" s="658"/>
      <c r="DH9" s="658"/>
      <c r="DI9" s="658"/>
      <c r="DJ9" s="658"/>
      <c r="DK9" s="658"/>
      <c r="DL9" s="658"/>
      <c r="DM9" s="658"/>
      <c r="DN9" s="658"/>
      <c r="DO9" s="658"/>
      <c r="DP9" s="659"/>
      <c r="DQ9" s="663">
        <v>745823</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20656</v>
      </c>
      <c r="BH10" s="658"/>
      <c r="BI10" s="658"/>
      <c r="BJ10" s="658"/>
      <c r="BK10" s="658"/>
      <c r="BL10" s="658"/>
      <c r="BM10" s="658"/>
      <c r="BN10" s="659"/>
      <c r="BO10" s="695">
        <v>2.2999999999999998</v>
      </c>
      <c r="BP10" s="695"/>
      <c r="BQ10" s="695"/>
      <c r="BR10" s="695"/>
      <c r="BS10" s="696" t="s">
        <v>122</v>
      </c>
      <c r="BT10" s="696"/>
      <c r="BU10" s="696"/>
      <c r="BV10" s="696"/>
      <c r="BW10" s="696"/>
      <c r="BX10" s="696"/>
      <c r="BY10" s="696"/>
      <c r="BZ10" s="696"/>
      <c r="CA10" s="696"/>
      <c r="CB10" s="731"/>
      <c r="CD10" s="654" t="s">
        <v>234</v>
      </c>
      <c r="CE10" s="655"/>
      <c r="CF10" s="655"/>
      <c r="CG10" s="655"/>
      <c r="CH10" s="655"/>
      <c r="CI10" s="655"/>
      <c r="CJ10" s="655"/>
      <c r="CK10" s="655"/>
      <c r="CL10" s="655"/>
      <c r="CM10" s="655"/>
      <c r="CN10" s="655"/>
      <c r="CO10" s="655"/>
      <c r="CP10" s="655"/>
      <c r="CQ10" s="656"/>
      <c r="CR10" s="657" t="s">
        <v>122</v>
      </c>
      <c r="CS10" s="658"/>
      <c r="CT10" s="658"/>
      <c r="CU10" s="658"/>
      <c r="CV10" s="658"/>
      <c r="CW10" s="658"/>
      <c r="CX10" s="658"/>
      <c r="CY10" s="659"/>
      <c r="CZ10" s="695" t="s">
        <v>122</v>
      </c>
      <c r="DA10" s="695"/>
      <c r="DB10" s="695"/>
      <c r="DC10" s="695"/>
      <c r="DD10" s="663" t="s">
        <v>122</v>
      </c>
      <c r="DE10" s="658"/>
      <c r="DF10" s="658"/>
      <c r="DG10" s="658"/>
      <c r="DH10" s="658"/>
      <c r="DI10" s="658"/>
      <c r="DJ10" s="658"/>
      <c r="DK10" s="658"/>
      <c r="DL10" s="658"/>
      <c r="DM10" s="658"/>
      <c r="DN10" s="658"/>
      <c r="DO10" s="658"/>
      <c r="DP10" s="659"/>
      <c r="DQ10" s="663" t="s">
        <v>122</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249801</v>
      </c>
      <c r="S11" s="658"/>
      <c r="T11" s="658"/>
      <c r="U11" s="658"/>
      <c r="V11" s="658"/>
      <c r="W11" s="658"/>
      <c r="X11" s="658"/>
      <c r="Y11" s="659"/>
      <c r="Z11" s="660">
        <v>2.7</v>
      </c>
      <c r="AA11" s="661"/>
      <c r="AB11" s="661"/>
      <c r="AC11" s="662"/>
      <c r="AD11" s="663">
        <v>249801</v>
      </c>
      <c r="AE11" s="658"/>
      <c r="AF11" s="658"/>
      <c r="AG11" s="658"/>
      <c r="AH11" s="658"/>
      <c r="AI11" s="658"/>
      <c r="AJ11" s="658"/>
      <c r="AK11" s="659"/>
      <c r="AL11" s="660">
        <v>4.9000000000000004</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13782</v>
      </c>
      <c r="BH11" s="658"/>
      <c r="BI11" s="658"/>
      <c r="BJ11" s="658"/>
      <c r="BK11" s="658"/>
      <c r="BL11" s="658"/>
      <c r="BM11" s="658"/>
      <c r="BN11" s="659"/>
      <c r="BO11" s="695">
        <v>1.6</v>
      </c>
      <c r="BP11" s="695"/>
      <c r="BQ11" s="695"/>
      <c r="BR11" s="695"/>
      <c r="BS11" s="696" t="s">
        <v>122</v>
      </c>
      <c r="BT11" s="696"/>
      <c r="BU11" s="696"/>
      <c r="BV11" s="696"/>
      <c r="BW11" s="696"/>
      <c r="BX11" s="696"/>
      <c r="BY11" s="696"/>
      <c r="BZ11" s="696"/>
      <c r="CA11" s="696"/>
      <c r="CB11" s="731"/>
      <c r="CD11" s="654" t="s">
        <v>237</v>
      </c>
      <c r="CE11" s="655"/>
      <c r="CF11" s="655"/>
      <c r="CG11" s="655"/>
      <c r="CH11" s="655"/>
      <c r="CI11" s="655"/>
      <c r="CJ11" s="655"/>
      <c r="CK11" s="655"/>
      <c r="CL11" s="655"/>
      <c r="CM11" s="655"/>
      <c r="CN11" s="655"/>
      <c r="CO11" s="655"/>
      <c r="CP11" s="655"/>
      <c r="CQ11" s="656"/>
      <c r="CR11" s="657">
        <v>988414</v>
      </c>
      <c r="CS11" s="658"/>
      <c r="CT11" s="658"/>
      <c r="CU11" s="658"/>
      <c r="CV11" s="658"/>
      <c r="CW11" s="658"/>
      <c r="CX11" s="658"/>
      <c r="CY11" s="659"/>
      <c r="CZ11" s="695">
        <v>11</v>
      </c>
      <c r="DA11" s="695"/>
      <c r="DB11" s="695"/>
      <c r="DC11" s="695"/>
      <c r="DD11" s="663">
        <v>529092</v>
      </c>
      <c r="DE11" s="658"/>
      <c r="DF11" s="658"/>
      <c r="DG11" s="658"/>
      <c r="DH11" s="658"/>
      <c r="DI11" s="658"/>
      <c r="DJ11" s="658"/>
      <c r="DK11" s="658"/>
      <c r="DL11" s="658"/>
      <c r="DM11" s="658"/>
      <c r="DN11" s="658"/>
      <c r="DO11" s="658"/>
      <c r="DP11" s="659"/>
      <c r="DQ11" s="663">
        <v>398316</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444331</v>
      </c>
      <c r="BH12" s="658"/>
      <c r="BI12" s="658"/>
      <c r="BJ12" s="658"/>
      <c r="BK12" s="658"/>
      <c r="BL12" s="658"/>
      <c r="BM12" s="658"/>
      <c r="BN12" s="659"/>
      <c r="BO12" s="695">
        <v>50.5</v>
      </c>
      <c r="BP12" s="695"/>
      <c r="BQ12" s="695"/>
      <c r="BR12" s="695"/>
      <c r="BS12" s="696" t="s">
        <v>122</v>
      </c>
      <c r="BT12" s="696"/>
      <c r="BU12" s="696"/>
      <c r="BV12" s="696"/>
      <c r="BW12" s="696"/>
      <c r="BX12" s="696"/>
      <c r="BY12" s="696"/>
      <c r="BZ12" s="696"/>
      <c r="CA12" s="696"/>
      <c r="CB12" s="731"/>
      <c r="CD12" s="654" t="s">
        <v>240</v>
      </c>
      <c r="CE12" s="655"/>
      <c r="CF12" s="655"/>
      <c r="CG12" s="655"/>
      <c r="CH12" s="655"/>
      <c r="CI12" s="655"/>
      <c r="CJ12" s="655"/>
      <c r="CK12" s="655"/>
      <c r="CL12" s="655"/>
      <c r="CM12" s="655"/>
      <c r="CN12" s="655"/>
      <c r="CO12" s="655"/>
      <c r="CP12" s="655"/>
      <c r="CQ12" s="656"/>
      <c r="CR12" s="657">
        <v>183688</v>
      </c>
      <c r="CS12" s="658"/>
      <c r="CT12" s="658"/>
      <c r="CU12" s="658"/>
      <c r="CV12" s="658"/>
      <c r="CW12" s="658"/>
      <c r="CX12" s="658"/>
      <c r="CY12" s="659"/>
      <c r="CZ12" s="695">
        <v>2</v>
      </c>
      <c r="DA12" s="695"/>
      <c r="DB12" s="695"/>
      <c r="DC12" s="695"/>
      <c r="DD12" s="663">
        <v>44887</v>
      </c>
      <c r="DE12" s="658"/>
      <c r="DF12" s="658"/>
      <c r="DG12" s="658"/>
      <c r="DH12" s="658"/>
      <c r="DI12" s="658"/>
      <c r="DJ12" s="658"/>
      <c r="DK12" s="658"/>
      <c r="DL12" s="658"/>
      <c r="DM12" s="658"/>
      <c r="DN12" s="658"/>
      <c r="DO12" s="658"/>
      <c r="DP12" s="659"/>
      <c r="DQ12" s="663">
        <v>84105</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442290</v>
      </c>
      <c r="BH13" s="658"/>
      <c r="BI13" s="658"/>
      <c r="BJ13" s="658"/>
      <c r="BK13" s="658"/>
      <c r="BL13" s="658"/>
      <c r="BM13" s="658"/>
      <c r="BN13" s="659"/>
      <c r="BO13" s="695">
        <v>50.3</v>
      </c>
      <c r="BP13" s="695"/>
      <c r="BQ13" s="695"/>
      <c r="BR13" s="695"/>
      <c r="BS13" s="696" t="s">
        <v>122</v>
      </c>
      <c r="BT13" s="696"/>
      <c r="BU13" s="696"/>
      <c r="BV13" s="696"/>
      <c r="BW13" s="696"/>
      <c r="BX13" s="696"/>
      <c r="BY13" s="696"/>
      <c r="BZ13" s="696"/>
      <c r="CA13" s="696"/>
      <c r="CB13" s="731"/>
      <c r="CD13" s="654" t="s">
        <v>243</v>
      </c>
      <c r="CE13" s="655"/>
      <c r="CF13" s="655"/>
      <c r="CG13" s="655"/>
      <c r="CH13" s="655"/>
      <c r="CI13" s="655"/>
      <c r="CJ13" s="655"/>
      <c r="CK13" s="655"/>
      <c r="CL13" s="655"/>
      <c r="CM13" s="655"/>
      <c r="CN13" s="655"/>
      <c r="CO13" s="655"/>
      <c r="CP13" s="655"/>
      <c r="CQ13" s="656"/>
      <c r="CR13" s="657">
        <v>638537</v>
      </c>
      <c r="CS13" s="658"/>
      <c r="CT13" s="658"/>
      <c r="CU13" s="658"/>
      <c r="CV13" s="658"/>
      <c r="CW13" s="658"/>
      <c r="CX13" s="658"/>
      <c r="CY13" s="659"/>
      <c r="CZ13" s="695">
        <v>7.1</v>
      </c>
      <c r="DA13" s="695"/>
      <c r="DB13" s="695"/>
      <c r="DC13" s="695"/>
      <c r="DD13" s="663">
        <v>534566</v>
      </c>
      <c r="DE13" s="658"/>
      <c r="DF13" s="658"/>
      <c r="DG13" s="658"/>
      <c r="DH13" s="658"/>
      <c r="DI13" s="658"/>
      <c r="DJ13" s="658"/>
      <c r="DK13" s="658"/>
      <c r="DL13" s="658"/>
      <c r="DM13" s="658"/>
      <c r="DN13" s="658"/>
      <c r="DO13" s="658"/>
      <c r="DP13" s="659"/>
      <c r="DQ13" s="663">
        <v>169265</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47515</v>
      </c>
      <c r="BH14" s="658"/>
      <c r="BI14" s="658"/>
      <c r="BJ14" s="658"/>
      <c r="BK14" s="658"/>
      <c r="BL14" s="658"/>
      <c r="BM14" s="658"/>
      <c r="BN14" s="659"/>
      <c r="BO14" s="695">
        <v>5.4</v>
      </c>
      <c r="BP14" s="695"/>
      <c r="BQ14" s="695"/>
      <c r="BR14" s="695"/>
      <c r="BS14" s="696" t="s">
        <v>122</v>
      </c>
      <c r="BT14" s="696"/>
      <c r="BU14" s="696"/>
      <c r="BV14" s="696"/>
      <c r="BW14" s="696"/>
      <c r="BX14" s="696"/>
      <c r="BY14" s="696"/>
      <c r="BZ14" s="696"/>
      <c r="CA14" s="696"/>
      <c r="CB14" s="731"/>
      <c r="CD14" s="654" t="s">
        <v>246</v>
      </c>
      <c r="CE14" s="655"/>
      <c r="CF14" s="655"/>
      <c r="CG14" s="655"/>
      <c r="CH14" s="655"/>
      <c r="CI14" s="655"/>
      <c r="CJ14" s="655"/>
      <c r="CK14" s="655"/>
      <c r="CL14" s="655"/>
      <c r="CM14" s="655"/>
      <c r="CN14" s="655"/>
      <c r="CO14" s="655"/>
      <c r="CP14" s="655"/>
      <c r="CQ14" s="656"/>
      <c r="CR14" s="657">
        <v>276509</v>
      </c>
      <c r="CS14" s="658"/>
      <c r="CT14" s="658"/>
      <c r="CU14" s="658"/>
      <c r="CV14" s="658"/>
      <c r="CW14" s="658"/>
      <c r="CX14" s="658"/>
      <c r="CY14" s="659"/>
      <c r="CZ14" s="695">
        <v>3.1</v>
      </c>
      <c r="DA14" s="695"/>
      <c r="DB14" s="695"/>
      <c r="DC14" s="695"/>
      <c r="DD14" s="663">
        <v>43271</v>
      </c>
      <c r="DE14" s="658"/>
      <c r="DF14" s="658"/>
      <c r="DG14" s="658"/>
      <c r="DH14" s="658"/>
      <c r="DI14" s="658"/>
      <c r="DJ14" s="658"/>
      <c r="DK14" s="658"/>
      <c r="DL14" s="658"/>
      <c r="DM14" s="658"/>
      <c r="DN14" s="658"/>
      <c r="DO14" s="658"/>
      <c r="DP14" s="659"/>
      <c r="DQ14" s="663">
        <v>231818</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8231</v>
      </c>
      <c r="S15" s="658"/>
      <c r="T15" s="658"/>
      <c r="U15" s="658"/>
      <c r="V15" s="658"/>
      <c r="W15" s="658"/>
      <c r="X15" s="658"/>
      <c r="Y15" s="659"/>
      <c r="Z15" s="695">
        <v>0.1</v>
      </c>
      <c r="AA15" s="695"/>
      <c r="AB15" s="695"/>
      <c r="AC15" s="695"/>
      <c r="AD15" s="696">
        <v>8231</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63046</v>
      </c>
      <c r="BH15" s="658"/>
      <c r="BI15" s="658"/>
      <c r="BJ15" s="658"/>
      <c r="BK15" s="658"/>
      <c r="BL15" s="658"/>
      <c r="BM15" s="658"/>
      <c r="BN15" s="659"/>
      <c r="BO15" s="695">
        <v>7.2</v>
      </c>
      <c r="BP15" s="695"/>
      <c r="BQ15" s="695"/>
      <c r="BR15" s="695"/>
      <c r="BS15" s="696" t="s">
        <v>122</v>
      </c>
      <c r="BT15" s="696"/>
      <c r="BU15" s="696"/>
      <c r="BV15" s="696"/>
      <c r="BW15" s="696"/>
      <c r="BX15" s="696"/>
      <c r="BY15" s="696"/>
      <c r="BZ15" s="696"/>
      <c r="CA15" s="696"/>
      <c r="CB15" s="731"/>
      <c r="CD15" s="654" t="s">
        <v>249</v>
      </c>
      <c r="CE15" s="655"/>
      <c r="CF15" s="655"/>
      <c r="CG15" s="655"/>
      <c r="CH15" s="655"/>
      <c r="CI15" s="655"/>
      <c r="CJ15" s="655"/>
      <c r="CK15" s="655"/>
      <c r="CL15" s="655"/>
      <c r="CM15" s="655"/>
      <c r="CN15" s="655"/>
      <c r="CO15" s="655"/>
      <c r="CP15" s="655"/>
      <c r="CQ15" s="656"/>
      <c r="CR15" s="657">
        <v>650124</v>
      </c>
      <c r="CS15" s="658"/>
      <c r="CT15" s="658"/>
      <c r="CU15" s="658"/>
      <c r="CV15" s="658"/>
      <c r="CW15" s="658"/>
      <c r="CX15" s="658"/>
      <c r="CY15" s="659"/>
      <c r="CZ15" s="695">
        <v>7.3</v>
      </c>
      <c r="DA15" s="695"/>
      <c r="DB15" s="695"/>
      <c r="DC15" s="695"/>
      <c r="DD15" s="663">
        <v>89072</v>
      </c>
      <c r="DE15" s="658"/>
      <c r="DF15" s="658"/>
      <c r="DG15" s="658"/>
      <c r="DH15" s="658"/>
      <c r="DI15" s="658"/>
      <c r="DJ15" s="658"/>
      <c r="DK15" s="658"/>
      <c r="DL15" s="658"/>
      <c r="DM15" s="658"/>
      <c r="DN15" s="658"/>
      <c r="DO15" s="658"/>
      <c r="DP15" s="659"/>
      <c r="DQ15" s="663">
        <v>524646</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21451</v>
      </c>
      <c r="S16" s="658"/>
      <c r="T16" s="658"/>
      <c r="U16" s="658"/>
      <c r="V16" s="658"/>
      <c r="W16" s="658"/>
      <c r="X16" s="658"/>
      <c r="Y16" s="659"/>
      <c r="Z16" s="695">
        <v>0.2</v>
      </c>
      <c r="AA16" s="695"/>
      <c r="AB16" s="695"/>
      <c r="AC16" s="695"/>
      <c r="AD16" s="696">
        <v>21451</v>
      </c>
      <c r="AE16" s="696"/>
      <c r="AF16" s="696"/>
      <c r="AG16" s="696"/>
      <c r="AH16" s="696"/>
      <c r="AI16" s="696"/>
      <c r="AJ16" s="696"/>
      <c r="AK16" s="696"/>
      <c r="AL16" s="660">
        <v>0.4</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1"/>
      <c r="CD16" s="654" t="s">
        <v>252</v>
      </c>
      <c r="CE16" s="655"/>
      <c r="CF16" s="655"/>
      <c r="CG16" s="655"/>
      <c r="CH16" s="655"/>
      <c r="CI16" s="655"/>
      <c r="CJ16" s="655"/>
      <c r="CK16" s="655"/>
      <c r="CL16" s="655"/>
      <c r="CM16" s="655"/>
      <c r="CN16" s="655"/>
      <c r="CO16" s="655"/>
      <c r="CP16" s="655"/>
      <c r="CQ16" s="656"/>
      <c r="CR16" s="657">
        <v>55025</v>
      </c>
      <c r="CS16" s="658"/>
      <c r="CT16" s="658"/>
      <c r="CU16" s="658"/>
      <c r="CV16" s="658"/>
      <c r="CW16" s="658"/>
      <c r="CX16" s="658"/>
      <c r="CY16" s="659"/>
      <c r="CZ16" s="695">
        <v>0.6</v>
      </c>
      <c r="DA16" s="695"/>
      <c r="DB16" s="695"/>
      <c r="DC16" s="695"/>
      <c r="DD16" s="663" t="s">
        <v>122</v>
      </c>
      <c r="DE16" s="658"/>
      <c r="DF16" s="658"/>
      <c r="DG16" s="658"/>
      <c r="DH16" s="658"/>
      <c r="DI16" s="658"/>
      <c r="DJ16" s="658"/>
      <c r="DK16" s="658"/>
      <c r="DL16" s="658"/>
      <c r="DM16" s="658"/>
      <c r="DN16" s="658"/>
      <c r="DO16" s="658"/>
      <c r="DP16" s="659"/>
      <c r="DQ16" s="663">
        <v>10685</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38597</v>
      </c>
      <c r="S17" s="658"/>
      <c r="T17" s="658"/>
      <c r="U17" s="658"/>
      <c r="V17" s="658"/>
      <c r="W17" s="658"/>
      <c r="X17" s="658"/>
      <c r="Y17" s="659"/>
      <c r="Z17" s="695">
        <v>0.4</v>
      </c>
      <c r="AA17" s="695"/>
      <c r="AB17" s="695"/>
      <c r="AC17" s="695"/>
      <c r="AD17" s="696">
        <v>38597</v>
      </c>
      <c r="AE17" s="696"/>
      <c r="AF17" s="696"/>
      <c r="AG17" s="696"/>
      <c r="AH17" s="696"/>
      <c r="AI17" s="696"/>
      <c r="AJ17" s="696"/>
      <c r="AK17" s="696"/>
      <c r="AL17" s="660">
        <v>0.8</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1"/>
      <c r="CD17" s="654" t="s">
        <v>255</v>
      </c>
      <c r="CE17" s="655"/>
      <c r="CF17" s="655"/>
      <c r="CG17" s="655"/>
      <c r="CH17" s="655"/>
      <c r="CI17" s="655"/>
      <c r="CJ17" s="655"/>
      <c r="CK17" s="655"/>
      <c r="CL17" s="655"/>
      <c r="CM17" s="655"/>
      <c r="CN17" s="655"/>
      <c r="CO17" s="655"/>
      <c r="CP17" s="655"/>
      <c r="CQ17" s="656"/>
      <c r="CR17" s="657">
        <v>1028484</v>
      </c>
      <c r="CS17" s="658"/>
      <c r="CT17" s="658"/>
      <c r="CU17" s="658"/>
      <c r="CV17" s="658"/>
      <c r="CW17" s="658"/>
      <c r="CX17" s="658"/>
      <c r="CY17" s="659"/>
      <c r="CZ17" s="695">
        <v>11.5</v>
      </c>
      <c r="DA17" s="695"/>
      <c r="DB17" s="695"/>
      <c r="DC17" s="695"/>
      <c r="DD17" s="663" t="s">
        <v>122</v>
      </c>
      <c r="DE17" s="658"/>
      <c r="DF17" s="658"/>
      <c r="DG17" s="658"/>
      <c r="DH17" s="658"/>
      <c r="DI17" s="658"/>
      <c r="DJ17" s="658"/>
      <c r="DK17" s="658"/>
      <c r="DL17" s="658"/>
      <c r="DM17" s="658"/>
      <c r="DN17" s="658"/>
      <c r="DO17" s="658"/>
      <c r="DP17" s="659"/>
      <c r="DQ17" s="663">
        <v>979534</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4938</v>
      </c>
      <c r="S18" s="658"/>
      <c r="T18" s="658"/>
      <c r="U18" s="658"/>
      <c r="V18" s="658"/>
      <c r="W18" s="658"/>
      <c r="X18" s="658"/>
      <c r="Y18" s="659"/>
      <c r="Z18" s="695">
        <v>0.1</v>
      </c>
      <c r="AA18" s="695"/>
      <c r="AB18" s="695"/>
      <c r="AC18" s="695"/>
      <c r="AD18" s="696">
        <v>4938</v>
      </c>
      <c r="AE18" s="696"/>
      <c r="AF18" s="696"/>
      <c r="AG18" s="696"/>
      <c r="AH18" s="696"/>
      <c r="AI18" s="696"/>
      <c r="AJ18" s="696"/>
      <c r="AK18" s="696"/>
      <c r="AL18" s="660">
        <v>0.1</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1"/>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32709</v>
      </c>
      <c r="S19" s="658"/>
      <c r="T19" s="658"/>
      <c r="U19" s="658"/>
      <c r="V19" s="658"/>
      <c r="W19" s="658"/>
      <c r="X19" s="658"/>
      <c r="Y19" s="659"/>
      <c r="Z19" s="695">
        <v>0.4</v>
      </c>
      <c r="AA19" s="695"/>
      <c r="AB19" s="695"/>
      <c r="AC19" s="695"/>
      <c r="AD19" s="696">
        <v>32709</v>
      </c>
      <c r="AE19" s="696"/>
      <c r="AF19" s="696"/>
      <c r="AG19" s="696"/>
      <c r="AH19" s="696"/>
      <c r="AI19" s="696"/>
      <c r="AJ19" s="696"/>
      <c r="AK19" s="696"/>
      <c r="AL19" s="660">
        <v>0.6</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t="s">
        <v>122</v>
      </c>
      <c r="BH19" s="658"/>
      <c r="BI19" s="658"/>
      <c r="BJ19" s="658"/>
      <c r="BK19" s="658"/>
      <c r="BL19" s="658"/>
      <c r="BM19" s="658"/>
      <c r="BN19" s="659"/>
      <c r="BO19" s="695" t="s">
        <v>122</v>
      </c>
      <c r="BP19" s="695"/>
      <c r="BQ19" s="695"/>
      <c r="BR19" s="695"/>
      <c r="BS19" s="696" t="s">
        <v>122</v>
      </c>
      <c r="BT19" s="696"/>
      <c r="BU19" s="696"/>
      <c r="BV19" s="696"/>
      <c r="BW19" s="696"/>
      <c r="BX19" s="696"/>
      <c r="BY19" s="696"/>
      <c r="BZ19" s="696"/>
      <c r="CA19" s="696"/>
      <c r="CB19" s="731"/>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32" t="s">
        <v>262</v>
      </c>
      <c r="C20" s="733"/>
      <c r="D20" s="733"/>
      <c r="E20" s="733"/>
      <c r="F20" s="733"/>
      <c r="G20" s="733"/>
      <c r="H20" s="733"/>
      <c r="I20" s="733"/>
      <c r="J20" s="733"/>
      <c r="K20" s="733"/>
      <c r="L20" s="733"/>
      <c r="M20" s="733"/>
      <c r="N20" s="733"/>
      <c r="O20" s="733"/>
      <c r="P20" s="733"/>
      <c r="Q20" s="734"/>
      <c r="R20" s="657">
        <v>950</v>
      </c>
      <c r="S20" s="658"/>
      <c r="T20" s="658"/>
      <c r="U20" s="658"/>
      <c r="V20" s="658"/>
      <c r="W20" s="658"/>
      <c r="X20" s="658"/>
      <c r="Y20" s="659"/>
      <c r="Z20" s="695">
        <v>0</v>
      </c>
      <c r="AA20" s="695"/>
      <c r="AB20" s="695"/>
      <c r="AC20" s="695"/>
      <c r="AD20" s="696">
        <v>950</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t="s">
        <v>122</v>
      </c>
      <c r="BH20" s="658"/>
      <c r="BI20" s="658"/>
      <c r="BJ20" s="658"/>
      <c r="BK20" s="658"/>
      <c r="BL20" s="658"/>
      <c r="BM20" s="658"/>
      <c r="BN20" s="659"/>
      <c r="BO20" s="695" t="s">
        <v>122</v>
      </c>
      <c r="BP20" s="695"/>
      <c r="BQ20" s="695"/>
      <c r="BR20" s="695"/>
      <c r="BS20" s="696" t="s">
        <v>122</v>
      </c>
      <c r="BT20" s="696"/>
      <c r="BU20" s="696"/>
      <c r="BV20" s="696"/>
      <c r="BW20" s="696"/>
      <c r="BX20" s="696"/>
      <c r="BY20" s="696"/>
      <c r="BZ20" s="696"/>
      <c r="CA20" s="696"/>
      <c r="CB20" s="731"/>
      <c r="CD20" s="654" t="s">
        <v>264</v>
      </c>
      <c r="CE20" s="655"/>
      <c r="CF20" s="655"/>
      <c r="CG20" s="655"/>
      <c r="CH20" s="655"/>
      <c r="CI20" s="655"/>
      <c r="CJ20" s="655"/>
      <c r="CK20" s="655"/>
      <c r="CL20" s="655"/>
      <c r="CM20" s="655"/>
      <c r="CN20" s="655"/>
      <c r="CO20" s="655"/>
      <c r="CP20" s="655"/>
      <c r="CQ20" s="656"/>
      <c r="CR20" s="657">
        <v>8964765</v>
      </c>
      <c r="CS20" s="658"/>
      <c r="CT20" s="658"/>
      <c r="CU20" s="658"/>
      <c r="CV20" s="658"/>
      <c r="CW20" s="658"/>
      <c r="CX20" s="658"/>
      <c r="CY20" s="659"/>
      <c r="CZ20" s="695">
        <v>100</v>
      </c>
      <c r="DA20" s="695"/>
      <c r="DB20" s="695"/>
      <c r="DC20" s="695"/>
      <c r="DD20" s="663">
        <v>2065349</v>
      </c>
      <c r="DE20" s="658"/>
      <c r="DF20" s="658"/>
      <c r="DG20" s="658"/>
      <c r="DH20" s="658"/>
      <c r="DI20" s="658"/>
      <c r="DJ20" s="658"/>
      <c r="DK20" s="658"/>
      <c r="DL20" s="658"/>
      <c r="DM20" s="658"/>
      <c r="DN20" s="658"/>
      <c r="DO20" s="658"/>
      <c r="DP20" s="659"/>
      <c r="DQ20" s="663">
        <v>5667399</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4091168</v>
      </c>
      <c r="S21" s="658"/>
      <c r="T21" s="658"/>
      <c r="U21" s="658"/>
      <c r="V21" s="658"/>
      <c r="W21" s="658"/>
      <c r="X21" s="658"/>
      <c r="Y21" s="659"/>
      <c r="Z21" s="695">
        <v>44.8</v>
      </c>
      <c r="AA21" s="695"/>
      <c r="AB21" s="695"/>
      <c r="AC21" s="695"/>
      <c r="AD21" s="696">
        <v>3728061</v>
      </c>
      <c r="AE21" s="696"/>
      <c r="AF21" s="696"/>
      <c r="AG21" s="696"/>
      <c r="AH21" s="696"/>
      <c r="AI21" s="696"/>
      <c r="AJ21" s="696"/>
      <c r="AK21" s="696"/>
      <c r="AL21" s="660">
        <v>73</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1"/>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3728061</v>
      </c>
      <c r="S22" s="658"/>
      <c r="T22" s="658"/>
      <c r="U22" s="658"/>
      <c r="V22" s="658"/>
      <c r="W22" s="658"/>
      <c r="X22" s="658"/>
      <c r="Y22" s="659"/>
      <c r="Z22" s="695">
        <v>40.799999999999997</v>
      </c>
      <c r="AA22" s="695"/>
      <c r="AB22" s="695"/>
      <c r="AC22" s="695"/>
      <c r="AD22" s="696">
        <v>3728061</v>
      </c>
      <c r="AE22" s="696"/>
      <c r="AF22" s="696"/>
      <c r="AG22" s="696"/>
      <c r="AH22" s="696"/>
      <c r="AI22" s="696"/>
      <c r="AJ22" s="696"/>
      <c r="AK22" s="696"/>
      <c r="AL22" s="660">
        <v>73</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1"/>
      <c r="CD22" s="715" t="s">
        <v>269</v>
      </c>
      <c r="CE22" s="716"/>
      <c r="CF22" s="716"/>
      <c r="CG22" s="716"/>
      <c r="CH22" s="716"/>
      <c r="CI22" s="716"/>
      <c r="CJ22" s="716"/>
      <c r="CK22" s="716"/>
      <c r="CL22" s="716"/>
      <c r="CM22" s="716"/>
      <c r="CN22" s="716"/>
      <c r="CO22" s="716"/>
      <c r="CP22" s="716"/>
      <c r="CQ22" s="716"/>
      <c r="CR22" s="716"/>
      <c r="CS22" s="716"/>
      <c r="CT22" s="716"/>
      <c r="CU22" s="716"/>
      <c r="CV22" s="716"/>
      <c r="CW22" s="716"/>
      <c r="CX22" s="716"/>
      <c r="CY22" s="716"/>
      <c r="CZ22" s="716"/>
      <c r="DA22" s="716"/>
      <c r="DB22" s="716"/>
      <c r="DC22" s="716"/>
      <c r="DD22" s="716"/>
      <c r="DE22" s="716"/>
      <c r="DF22" s="716"/>
      <c r="DG22" s="716"/>
      <c r="DH22" s="716"/>
      <c r="DI22" s="716"/>
      <c r="DJ22" s="716"/>
      <c r="DK22" s="716"/>
      <c r="DL22" s="716"/>
      <c r="DM22" s="716"/>
      <c r="DN22" s="716"/>
      <c r="DO22" s="716"/>
      <c r="DP22" s="716"/>
      <c r="DQ22" s="716"/>
      <c r="DR22" s="716"/>
      <c r="DS22" s="716"/>
      <c r="DT22" s="716"/>
      <c r="DU22" s="716"/>
      <c r="DV22" s="716"/>
      <c r="DW22" s="716"/>
      <c r="DX22" s="716"/>
      <c r="DY22" s="716"/>
      <c r="DZ22" s="716"/>
      <c r="EA22" s="716"/>
      <c r="EB22" s="716"/>
      <c r="EC22" s="717"/>
    </row>
    <row r="23" spans="2:133" ht="11.25" customHeight="1" x14ac:dyDescent="0.15">
      <c r="B23" s="654" t="s">
        <v>270</v>
      </c>
      <c r="C23" s="655"/>
      <c r="D23" s="655"/>
      <c r="E23" s="655"/>
      <c r="F23" s="655"/>
      <c r="G23" s="655"/>
      <c r="H23" s="655"/>
      <c r="I23" s="655"/>
      <c r="J23" s="655"/>
      <c r="K23" s="655"/>
      <c r="L23" s="655"/>
      <c r="M23" s="655"/>
      <c r="N23" s="655"/>
      <c r="O23" s="655"/>
      <c r="P23" s="655"/>
      <c r="Q23" s="656"/>
      <c r="R23" s="657">
        <v>363107</v>
      </c>
      <c r="S23" s="658"/>
      <c r="T23" s="658"/>
      <c r="U23" s="658"/>
      <c r="V23" s="658"/>
      <c r="W23" s="658"/>
      <c r="X23" s="658"/>
      <c r="Y23" s="659"/>
      <c r="Z23" s="695">
        <v>4</v>
      </c>
      <c r="AA23" s="695"/>
      <c r="AB23" s="695"/>
      <c r="AC23" s="695"/>
      <c r="AD23" s="696" t="s">
        <v>122</v>
      </c>
      <c r="AE23" s="696"/>
      <c r="AF23" s="696"/>
      <c r="AG23" s="696"/>
      <c r="AH23" s="696"/>
      <c r="AI23" s="696"/>
      <c r="AJ23" s="696"/>
      <c r="AK23" s="696"/>
      <c r="AL23" s="660" t="s">
        <v>122</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1"/>
      <c r="CD23" s="715" t="s">
        <v>211</v>
      </c>
      <c r="CE23" s="716"/>
      <c r="CF23" s="716"/>
      <c r="CG23" s="716"/>
      <c r="CH23" s="716"/>
      <c r="CI23" s="716"/>
      <c r="CJ23" s="716"/>
      <c r="CK23" s="716"/>
      <c r="CL23" s="716"/>
      <c r="CM23" s="716"/>
      <c r="CN23" s="716"/>
      <c r="CO23" s="716"/>
      <c r="CP23" s="716"/>
      <c r="CQ23" s="717"/>
      <c r="CR23" s="715" t="s">
        <v>272</v>
      </c>
      <c r="CS23" s="716"/>
      <c r="CT23" s="716"/>
      <c r="CU23" s="716"/>
      <c r="CV23" s="716"/>
      <c r="CW23" s="716"/>
      <c r="CX23" s="716"/>
      <c r="CY23" s="717"/>
      <c r="CZ23" s="715" t="s">
        <v>273</v>
      </c>
      <c r="DA23" s="716"/>
      <c r="DB23" s="716"/>
      <c r="DC23" s="717"/>
      <c r="DD23" s="715" t="s">
        <v>274</v>
      </c>
      <c r="DE23" s="716"/>
      <c r="DF23" s="716"/>
      <c r="DG23" s="716"/>
      <c r="DH23" s="716"/>
      <c r="DI23" s="716"/>
      <c r="DJ23" s="716"/>
      <c r="DK23" s="717"/>
      <c r="DL23" s="747" t="s">
        <v>275</v>
      </c>
      <c r="DM23" s="748"/>
      <c r="DN23" s="748"/>
      <c r="DO23" s="748"/>
      <c r="DP23" s="748"/>
      <c r="DQ23" s="748"/>
      <c r="DR23" s="748"/>
      <c r="DS23" s="748"/>
      <c r="DT23" s="748"/>
      <c r="DU23" s="748"/>
      <c r="DV23" s="749"/>
      <c r="DW23" s="715" t="s">
        <v>276</v>
      </c>
      <c r="DX23" s="716"/>
      <c r="DY23" s="716"/>
      <c r="DZ23" s="716"/>
      <c r="EA23" s="716"/>
      <c r="EB23" s="716"/>
      <c r="EC23" s="717"/>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1"/>
      <c r="CD24" s="712" t="s">
        <v>279</v>
      </c>
      <c r="CE24" s="713"/>
      <c r="CF24" s="713"/>
      <c r="CG24" s="713"/>
      <c r="CH24" s="713"/>
      <c r="CI24" s="713"/>
      <c r="CJ24" s="713"/>
      <c r="CK24" s="713"/>
      <c r="CL24" s="713"/>
      <c r="CM24" s="713"/>
      <c r="CN24" s="713"/>
      <c r="CO24" s="713"/>
      <c r="CP24" s="713"/>
      <c r="CQ24" s="714"/>
      <c r="CR24" s="709">
        <v>3412420</v>
      </c>
      <c r="CS24" s="710"/>
      <c r="CT24" s="710"/>
      <c r="CU24" s="710"/>
      <c r="CV24" s="710"/>
      <c r="CW24" s="710"/>
      <c r="CX24" s="710"/>
      <c r="CY24" s="738"/>
      <c r="CZ24" s="739">
        <v>38.1</v>
      </c>
      <c r="DA24" s="721"/>
      <c r="DB24" s="721"/>
      <c r="DC24" s="741"/>
      <c r="DD24" s="737">
        <v>2847404</v>
      </c>
      <c r="DE24" s="710"/>
      <c r="DF24" s="710"/>
      <c r="DG24" s="710"/>
      <c r="DH24" s="710"/>
      <c r="DI24" s="710"/>
      <c r="DJ24" s="710"/>
      <c r="DK24" s="738"/>
      <c r="DL24" s="737">
        <v>2683137</v>
      </c>
      <c r="DM24" s="710"/>
      <c r="DN24" s="710"/>
      <c r="DO24" s="710"/>
      <c r="DP24" s="710"/>
      <c r="DQ24" s="710"/>
      <c r="DR24" s="710"/>
      <c r="DS24" s="710"/>
      <c r="DT24" s="710"/>
      <c r="DU24" s="710"/>
      <c r="DV24" s="738"/>
      <c r="DW24" s="739">
        <v>52.5</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5458221</v>
      </c>
      <c r="S25" s="658"/>
      <c r="T25" s="658"/>
      <c r="U25" s="658"/>
      <c r="V25" s="658"/>
      <c r="W25" s="658"/>
      <c r="X25" s="658"/>
      <c r="Y25" s="659"/>
      <c r="Z25" s="695">
        <v>59.8</v>
      </c>
      <c r="AA25" s="695"/>
      <c r="AB25" s="695"/>
      <c r="AC25" s="695"/>
      <c r="AD25" s="696">
        <v>5095114</v>
      </c>
      <c r="AE25" s="696"/>
      <c r="AF25" s="696"/>
      <c r="AG25" s="696"/>
      <c r="AH25" s="696"/>
      <c r="AI25" s="696"/>
      <c r="AJ25" s="696"/>
      <c r="AK25" s="696"/>
      <c r="AL25" s="660">
        <v>99.8</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1"/>
      <c r="CD25" s="654" t="s">
        <v>282</v>
      </c>
      <c r="CE25" s="655"/>
      <c r="CF25" s="655"/>
      <c r="CG25" s="655"/>
      <c r="CH25" s="655"/>
      <c r="CI25" s="655"/>
      <c r="CJ25" s="655"/>
      <c r="CK25" s="655"/>
      <c r="CL25" s="655"/>
      <c r="CM25" s="655"/>
      <c r="CN25" s="655"/>
      <c r="CO25" s="655"/>
      <c r="CP25" s="655"/>
      <c r="CQ25" s="656"/>
      <c r="CR25" s="657">
        <v>1718319</v>
      </c>
      <c r="CS25" s="670"/>
      <c r="CT25" s="670"/>
      <c r="CU25" s="670"/>
      <c r="CV25" s="670"/>
      <c r="CW25" s="670"/>
      <c r="CX25" s="670"/>
      <c r="CY25" s="671"/>
      <c r="CZ25" s="660">
        <v>19.2</v>
      </c>
      <c r="DA25" s="672"/>
      <c r="DB25" s="672"/>
      <c r="DC25" s="673"/>
      <c r="DD25" s="663">
        <v>1614971</v>
      </c>
      <c r="DE25" s="670"/>
      <c r="DF25" s="670"/>
      <c r="DG25" s="670"/>
      <c r="DH25" s="670"/>
      <c r="DI25" s="670"/>
      <c r="DJ25" s="670"/>
      <c r="DK25" s="671"/>
      <c r="DL25" s="663">
        <v>1525894</v>
      </c>
      <c r="DM25" s="670"/>
      <c r="DN25" s="670"/>
      <c r="DO25" s="670"/>
      <c r="DP25" s="670"/>
      <c r="DQ25" s="670"/>
      <c r="DR25" s="670"/>
      <c r="DS25" s="670"/>
      <c r="DT25" s="670"/>
      <c r="DU25" s="670"/>
      <c r="DV25" s="671"/>
      <c r="DW25" s="660">
        <v>29.8</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821</v>
      </c>
      <c r="S26" s="658"/>
      <c r="T26" s="658"/>
      <c r="U26" s="658"/>
      <c r="V26" s="658"/>
      <c r="W26" s="658"/>
      <c r="X26" s="658"/>
      <c r="Y26" s="659"/>
      <c r="Z26" s="695">
        <v>0</v>
      </c>
      <c r="AA26" s="695"/>
      <c r="AB26" s="695"/>
      <c r="AC26" s="695"/>
      <c r="AD26" s="696">
        <v>821</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1"/>
      <c r="CD26" s="654" t="s">
        <v>285</v>
      </c>
      <c r="CE26" s="655"/>
      <c r="CF26" s="655"/>
      <c r="CG26" s="655"/>
      <c r="CH26" s="655"/>
      <c r="CI26" s="655"/>
      <c r="CJ26" s="655"/>
      <c r="CK26" s="655"/>
      <c r="CL26" s="655"/>
      <c r="CM26" s="655"/>
      <c r="CN26" s="655"/>
      <c r="CO26" s="655"/>
      <c r="CP26" s="655"/>
      <c r="CQ26" s="656"/>
      <c r="CR26" s="657">
        <v>1053587</v>
      </c>
      <c r="CS26" s="658"/>
      <c r="CT26" s="658"/>
      <c r="CU26" s="658"/>
      <c r="CV26" s="658"/>
      <c r="CW26" s="658"/>
      <c r="CX26" s="658"/>
      <c r="CY26" s="659"/>
      <c r="CZ26" s="660">
        <v>11.8</v>
      </c>
      <c r="DA26" s="672"/>
      <c r="DB26" s="672"/>
      <c r="DC26" s="673"/>
      <c r="DD26" s="663">
        <v>1052056</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72464</v>
      </c>
      <c r="S27" s="658"/>
      <c r="T27" s="658"/>
      <c r="U27" s="658"/>
      <c r="V27" s="658"/>
      <c r="W27" s="658"/>
      <c r="X27" s="658"/>
      <c r="Y27" s="659"/>
      <c r="Z27" s="695">
        <v>0.8</v>
      </c>
      <c r="AA27" s="695"/>
      <c r="AB27" s="695"/>
      <c r="AC27" s="695"/>
      <c r="AD27" s="696">
        <v>289</v>
      </c>
      <c r="AE27" s="696"/>
      <c r="AF27" s="696"/>
      <c r="AG27" s="696"/>
      <c r="AH27" s="696"/>
      <c r="AI27" s="696"/>
      <c r="AJ27" s="696"/>
      <c r="AK27" s="696"/>
      <c r="AL27" s="660">
        <v>0</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879780</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1"/>
      <c r="CD27" s="654" t="s">
        <v>288</v>
      </c>
      <c r="CE27" s="655"/>
      <c r="CF27" s="655"/>
      <c r="CG27" s="655"/>
      <c r="CH27" s="655"/>
      <c r="CI27" s="655"/>
      <c r="CJ27" s="655"/>
      <c r="CK27" s="655"/>
      <c r="CL27" s="655"/>
      <c r="CM27" s="655"/>
      <c r="CN27" s="655"/>
      <c r="CO27" s="655"/>
      <c r="CP27" s="655"/>
      <c r="CQ27" s="656"/>
      <c r="CR27" s="657">
        <v>665617</v>
      </c>
      <c r="CS27" s="670"/>
      <c r="CT27" s="670"/>
      <c r="CU27" s="670"/>
      <c r="CV27" s="670"/>
      <c r="CW27" s="670"/>
      <c r="CX27" s="670"/>
      <c r="CY27" s="671"/>
      <c r="CZ27" s="660">
        <v>7.4</v>
      </c>
      <c r="DA27" s="672"/>
      <c r="DB27" s="672"/>
      <c r="DC27" s="673"/>
      <c r="DD27" s="663">
        <v>252899</v>
      </c>
      <c r="DE27" s="670"/>
      <c r="DF27" s="670"/>
      <c r="DG27" s="670"/>
      <c r="DH27" s="670"/>
      <c r="DI27" s="670"/>
      <c r="DJ27" s="670"/>
      <c r="DK27" s="671"/>
      <c r="DL27" s="663">
        <v>177709</v>
      </c>
      <c r="DM27" s="670"/>
      <c r="DN27" s="670"/>
      <c r="DO27" s="670"/>
      <c r="DP27" s="670"/>
      <c r="DQ27" s="670"/>
      <c r="DR27" s="670"/>
      <c r="DS27" s="670"/>
      <c r="DT27" s="670"/>
      <c r="DU27" s="670"/>
      <c r="DV27" s="671"/>
      <c r="DW27" s="660">
        <v>3.5</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75404</v>
      </c>
      <c r="S28" s="658"/>
      <c r="T28" s="658"/>
      <c r="U28" s="658"/>
      <c r="V28" s="658"/>
      <c r="W28" s="658"/>
      <c r="X28" s="658"/>
      <c r="Y28" s="659"/>
      <c r="Z28" s="695">
        <v>0.8</v>
      </c>
      <c r="AA28" s="695"/>
      <c r="AB28" s="695"/>
      <c r="AC28" s="695"/>
      <c r="AD28" s="696">
        <v>1436</v>
      </c>
      <c r="AE28" s="696"/>
      <c r="AF28" s="696"/>
      <c r="AG28" s="696"/>
      <c r="AH28" s="696"/>
      <c r="AI28" s="696"/>
      <c r="AJ28" s="696"/>
      <c r="AK28" s="696"/>
      <c r="AL28" s="660">
        <v>0</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1028484</v>
      </c>
      <c r="CS28" s="658"/>
      <c r="CT28" s="658"/>
      <c r="CU28" s="658"/>
      <c r="CV28" s="658"/>
      <c r="CW28" s="658"/>
      <c r="CX28" s="658"/>
      <c r="CY28" s="659"/>
      <c r="CZ28" s="660">
        <v>11.5</v>
      </c>
      <c r="DA28" s="672"/>
      <c r="DB28" s="672"/>
      <c r="DC28" s="673"/>
      <c r="DD28" s="663">
        <v>979534</v>
      </c>
      <c r="DE28" s="658"/>
      <c r="DF28" s="658"/>
      <c r="DG28" s="658"/>
      <c r="DH28" s="658"/>
      <c r="DI28" s="658"/>
      <c r="DJ28" s="658"/>
      <c r="DK28" s="659"/>
      <c r="DL28" s="663">
        <v>979534</v>
      </c>
      <c r="DM28" s="658"/>
      <c r="DN28" s="658"/>
      <c r="DO28" s="658"/>
      <c r="DP28" s="658"/>
      <c r="DQ28" s="658"/>
      <c r="DR28" s="658"/>
      <c r="DS28" s="658"/>
      <c r="DT28" s="658"/>
      <c r="DU28" s="658"/>
      <c r="DV28" s="659"/>
      <c r="DW28" s="660">
        <v>19.100000000000001</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78821</v>
      </c>
      <c r="S29" s="658"/>
      <c r="T29" s="658"/>
      <c r="U29" s="658"/>
      <c r="V29" s="658"/>
      <c r="W29" s="658"/>
      <c r="X29" s="658"/>
      <c r="Y29" s="659"/>
      <c r="Z29" s="695">
        <v>0.9</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1"/>
      <c r="CD29" s="676" t="s">
        <v>292</v>
      </c>
      <c r="CE29" s="677"/>
      <c r="CF29" s="654" t="s">
        <v>66</v>
      </c>
      <c r="CG29" s="655"/>
      <c r="CH29" s="655"/>
      <c r="CI29" s="655"/>
      <c r="CJ29" s="655"/>
      <c r="CK29" s="655"/>
      <c r="CL29" s="655"/>
      <c r="CM29" s="655"/>
      <c r="CN29" s="655"/>
      <c r="CO29" s="655"/>
      <c r="CP29" s="655"/>
      <c r="CQ29" s="656"/>
      <c r="CR29" s="657">
        <v>1028200</v>
      </c>
      <c r="CS29" s="670"/>
      <c r="CT29" s="670"/>
      <c r="CU29" s="670"/>
      <c r="CV29" s="670"/>
      <c r="CW29" s="670"/>
      <c r="CX29" s="670"/>
      <c r="CY29" s="671"/>
      <c r="CZ29" s="660">
        <v>11.5</v>
      </c>
      <c r="DA29" s="672"/>
      <c r="DB29" s="672"/>
      <c r="DC29" s="673"/>
      <c r="DD29" s="663">
        <v>979250</v>
      </c>
      <c r="DE29" s="670"/>
      <c r="DF29" s="670"/>
      <c r="DG29" s="670"/>
      <c r="DH29" s="670"/>
      <c r="DI29" s="670"/>
      <c r="DJ29" s="670"/>
      <c r="DK29" s="671"/>
      <c r="DL29" s="663">
        <v>979250</v>
      </c>
      <c r="DM29" s="670"/>
      <c r="DN29" s="670"/>
      <c r="DO29" s="670"/>
      <c r="DP29" s="670"/>
      <c r="DQ29" s="670"/>
      <c r="DR29" s="670"/>
      <c r="DS29" s="670"/>
      <c r="DT29" s="670"/>
      <c r="DU29" s="670"/>
      <c r="DV29" s="671"/>
      <c r="DW29" s="660">
        <v>19.100000000000001</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723118</v>
      </c>
      <c r="S30" s="658"/>
      <c r="T30" s="658"/>
      <c r="U30" s="658"/>
      <c r="V30" s="658"/>
      <c r="W30" s="658"/>
      <c r="X30" s="658"/>
      <c r="Y30" s="659"/>
      <c r="Z30" s="695">
        <v>7.9</v>
      </c>
      <c r="AA30" s="695"/>
      <c r="AB30" s="695"/>
      <c r="AC30" s="695"/>
      <c r="AD30" s="696" t="s">
        <v>122</v>
      </c>
      <c r="AE30" s="696"/>
      <c r="AF30" s="696"/>
      <c r="AG30" s="696"/>
      <c r="AH30" s="696"/>
      <c r="AI30" s="696"/>
      <c r="AJ30" s="696"/>
      <c r="AK30" s="696"/>
      <c r="AL30" s="660" t="s">
        <v>122</v>
      </c>
      <c r="AM30" s="661"/>
      <c r="AN30" s="661"/>
      <c r="AO30" s="697"/>
      <c r="AP30" s="715" t="s">
        <v>211</v>
      </c>
      <c r="AQ30" s="716"/>
      <c r="AR30" s="716"/>
      <c r="AS30" s="716"/>
      <c r="AT30" s="716"/>
      <c r="AU30" s="716"/>
      <c r="AV30" s="716"/>
      <c r="AW30" s="716"/>
      <c r="AX30" s="716"/>
      <c r="AY30" s="716"/>
      <c r="AZ30" s="716"/>
      <c r="BA30" s="716"/>
      <c r="BB30" s="716"/>
      <c r="BC30" s="716"/>
      <c r="BD30" s="716"/>
      <c r="BE30" s="716"/>
      <c r="BF30" s="717"/>
      <c r="BG30" s="715" t="s">
        <v>294</v>
      </c>
      <c r="BH30" s="729"/>
      <c r="BI30" s="729"/>
      <c r="BJ30" s="729"/>
      <c r="BK30" s="729"/>
      <c r="BL30" s="729"/>
      <c r="BM30" s="729"/>
      <c r="BN30" s="729"/>
      <c r="BO30" s="729"/>
      <c r="BP30" s="729"/>
      <c r="BQ30" s="730"/>
      <c r="BR30" s="715" t="s">
        <v>295</v>
      </c>
      <c r="BS30" s="729"/>
      <c r="BT30" s="729"/>
      <c r="BU30" s="729"/>
      <c r="BV30" s="729"/>
      <c r="BW30" s="729"/>
      <c r="BX30" s="729"/>
      <c r="BY30" s="729"/>
      <c r="BZ30" s="729"/>
      <c r="CA30" s="729"/>
      <c r="CB30" s="730"/>
      <c r="CD30" s="678"/>
      <c r="CE30" s="679"/>
      <c r="CF30" s="654" t="s">
        <v>296</v>
      </c>
      <c r="CG30" s="655"/>
      <c r="CH30" s="655"/>
      <c r="CI30" s="655"/>
      <c r="CJ30" s="655"/>
      <c r="CK30" s="655"/>
      <c r="CL30" s="655"/>
      <c r="CM30" s="655"/>
      <c r="CN30" s="655"/>
      <c r="CO30" s="655"/>
      <c r="CP30" s="655"/>
      <c r="CQ30" s="656"/>
      <c r="CR30" s="657">
        <v>964845</v>
      </c>
      <c r="CS30" s="658"/>
      <c r="CT30" s="658"/>
      <c r="CU30" s="658"/>
      <c r="CV30" s="658"/>
      <c r="CW30" s="658"/>
      <c r="CX30" s="658"/>
      <c r="CY30" s="659"/>
      <c r="CZ30" s="660">
        <v>10.8</v>
      </c>
      <c r="DA30" s="672"/>
      <c r="DB30" s="672"/>
      <c r="DC30" s="673"/>
      <c r="DD30" s="663">
        <v>925624</v>
      </c>
      <c r="DE30" s="658"/>
      <c r="DF30" s="658"/>
      <c r="DG30" s="658"/>
      <c r="DH30" s="658"/>
      <c r="DI30" s="658"/>
      <c r="DJ30" s="658"/>
      <c r="DK30" s="659"/>
      <c r="DL30" s="663">
        <v>925624</v>
      </c>
      <c r="DM30" s="658"/>
      <c r="DN30" s="658"/>
      <c r="DO30" s="658"/>
      <c r="DP30" s="658"/>
      <c r="DQ30" s="658"/>
      <c r="DR30" s="658"/>
      <c r="DS30" s="658"/>
      <c r="DT30" s="658"/>
      <c r="DU30" s="658"/>
      <c r="DV30" s="659"/>
      <c r="DW30" s="660">
        <v>18.100000000000001</v>
      </c>
      <c r="DX30" s="672"/>
      <c r="DY30" s="672"/>
      <c r="DZ30" s="672"/>
      <c r="EA30" s="672"/>
      <c r="EB30" s="672"/>
      <c r="EC30" s="684"/>
    </row>
    <row r="31" spans="2:133" ht="11.25" customHeight="1" x14ac:dyDescent="0.15">
      <c r="B31" s="732" t="s">
        <v>297</v>
      </c>
      <c r="C31" s="733"/>
      <c r="D31" s="733"/>
      <c r="E31" s="733"/>
      <c r="F31" s="733"/>
      <c r="G31" s="733"/>
      <c r="H31" s="733"/>
      <c r="I31" s="733"/>
      <c r="J31" s="733"/>
      <c r="K31" s="733"/>
      <c r="L31" s="733"/>
      <c r="M31" s="733"/>
      <c r="N31" s="733"/>
      <c r="O31" s="733"/>
      <c r="P31" s="733"/>
      <c r="Q31" s="734"/>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3" t="s">
        <v>298</v>
      </c>
      <c r="AQ31" s="724"/>
      <c r="AR31" s="724"/>
      <c r="AS31" s="724"/>
      <c r="AT31" s="725" t="s">
        <v>299</v>
      </c>
      <c r="AU31" s="206"/>
      <c r="AV31" s="206"/>
      <c r="AW31" s="206"/>
      <c r="AX31" s="712" t="s">
        <v>177</v>
      </c>
      <c r="AY31" s="713"/>
      <c r="AZ31" s="713"/>
      <c r="BA31" s="713"/>
      <c r="BB31" s="713"/>
      <c r="BC31" s="713"/>
      <c r="BD31" s="713"/>
      <c r="BE31" s="713"/>
      <c r="BF31" s="714"/>
      <c r="BG31" s="719">
        <v>99.6</v>
      </c>
      <c r="BH31" s="720"/>
      <c r="BI31" s="720"/>
      <c r="BJ31" s="720"/>
      <c r="BK31" s="720"/>
      <c r="BL31" s="720"/>
      <c r="BM31" s="721">
        <v>99</v>
      </c>
      <c r="BN31" s="720"/>
      <c r="BO31" s="720"/>
      <c r="BP31" s="720"/>
      <c r="BQ31" s="722"/>
      <c r="BR31" s="719">
        <v>99.6</v>
      </c>
      <c r="BS31" s="720"/>
      <c r="BT31" s="720"/>
      <c r="BU31" s="720"/>
      <c r="BV31" s="720"/>
      <c r="BW31" s="720"/>
      <c r="BX31" s="721">
        <v>99</v>
      </c>
      <c r="BY31" s="720"/>
      <c r="BZ31" s="720"/>
      <c r="CA31" s="720"/>
      <c r="CB31" s="722"/>
      <c r="CD31" s="678"/>
      <c r="CE31" s="679"/>
      <c r="CF31" s="654" t="s">
        <v>300</v>
      </c>
      <c r="CG31" s="655"/>
      <c r="CH31" s="655"/>
      <c r="CI31" s="655"/>
      <c r="CJ31" s="655"/>
      <c r="CK31" s="655"/>
      <c r="CL31" s="655"/>
      <c r="CM31" s="655"/>
      <c r="CN31" s="655"/>
      <c r="CO31" s="655"/>
      <c r="CP31" s="655"/>
      <c r="CQ31" s="656"/>
      <c r="CR31" s="657">
        <v>63355</v>
      </c>
      <c r="CS31" s="670"/>
      <c r="CT31" s="670"/>
      <c r="CU31" s="670"/>
      <c r="CV31" s="670"/>
      <c r="CW31" s="670"/>
      <c r="CX31" s="670"/>
      <c r="CY31" s="671"/>
      <c r="CZ31" s="660">
        <v>0.7</v>
      </c>
      <c r="DA31" s="672"/>
      <c r="DB31" s="672"/>
      <c r="DC31" s="673"/>
      <c r="DD31" s="663">
        <v>53626</v>
      </c>
      <c r="DE31" s="670"/>
      <c r="DF31" s="670"/>
      <c r="DG31" s="670"/>
      <c r="DH31" s="670"/>
      <c r="DI31" s="670"/>
      <c r="DJ31" s="670"/>
      <c r="DK31" s="671"/>
      <c r="DL31" s="663">
        <v>53626</v>
      </c>
      <c r="DM31" s="670"/>
      <c r="DN31" s="670"/>
      <c r="DO31" s="670"/>
      <c r="DP31" s="670"/>
      <c r="DQ31" s="670"/>
      <c r="DR31" s="670"/>
      <c r="DS31" s="670"/>
      <c r="DT31" s="670"/>
      <c r="DU31" s="670"/>
      <c r="DV31" s="671"/>
      <c r="DW31" s="660">
        <v>1</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507761</v>
      </c>
      <c r="S32" s="658"/>
      <c r="T32" s="658"/>
      <c r="U32" s="658"/>
      <c r="V32" s="658"/>
      <c r="W32" s="658"/>
      <c r="X32" s="658"/>
      <c r="Y32" s="659"/>
      <c r="Z32" s="695">
        <v>5.6</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26"/>
      <c r="AU32" s="202" t="s">
        <v>302</v>
      </c>
      <c r="AX32" s="654" t="s">
        <v>303</v>
      </c>
      <c r="AY32" s="655"/>
      <c r="AZ32" s="655"/>
      <c r="BA32" s="655"/>
      <c r="BB32" s="655"/>
      <c r="BC32" s="655"/>
      <c r="BD32" s="655"/>
      <c r="BE32" s="655"/>
      <c r="BF32" s="656"/>
      <c r="BG32" s="728">
        <v>99.9</v>
      </c>
      <c r="BH32" s="670"/>
      <c r="BI32" s="670"/>
      <c r="BJ32" s="670"/>
      <c r="BK32" s="670"/>
      <c r="BL32" s="670"/>
      <c r="BM32" s="661">
        <v>99.7</v>
      </c>
      <c r="BN32" s="670"/>
      <c r="BO32" s="670"/>
      <c r="BP32" s="670"/>
      <c r="BQ32" s="693"/>
      <c r="BR32" s="728">
        <v>99.8</v>
      </c>
      <c r="BS32" s="670"/>
      <c r="BT32" s="670"/>
      <c r="BU32" s="670"/>
      <c r="BV32" s="670"/>
      <c r="BW32" s="670"/>
      <c r="BX32" s="661">
        <v>99.5</v>
      </c>
      <c r="BY32" s="670"/>
      <c r="BZ32" s="670"/>
      <c r="CA32" s="670"/>
      <c r="CB32" s="693"/>
      <c r="CD32" s="680"/>
      <c r="CE32" s="681"/>
      <c r="CF32" s="654" t="s">
        <v>304</v>
      </c>
      <c r="CG32" s="655"/>
      <c r="CH32" s="655"/>
      <c r="CI32" s="655"/>
      <c r="CJ32" s="655"/>
      <c r="CK32" s="655"/>
      <c r="CL32" s="655"/>
      <c r="CM32" s="655"/>
      <c r="CN32" s="655"/>
      <c r="CO32" s="655"/>
      <c r="CP32" s="655"/>
      <c r="CQ32" s="656"/>
      <c r="CR32" s="657">
        <v>284</v>
      </c>
      <c r="CS32" s="658"/>
      <c r="CT32" s="658"/>
      <c r="CU32" s="658"/>
      <c r="CV32" s="658"/>
      <c r="CW32" s="658"/>
      <c r="CX32" s="658"/>
      <c r="CY32" s="659"/>
      <c r="CZ32" s="660">
        <v>0</v>
      </c>
      <c r="DA32" s="672"/>
      <c r="DB32" s="672"/>
      <c r="DC32" s="673"/>
      <c r="DD32" s="663">
        <v>284</v>
      </c>
      <c r="DE32" s="658"/>
      <c r="DF32" s="658"/>
      <c r="DG32" s="658"/>
      <c r="DH32" s="658"/>
      <c r="DI32" s="658"/>
      <c r="DJ32" s="658"/>
      <c r="DK32" s="659"/>
      <c r="DL32" s="663">
        <v>284</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30419</v>
      </c>
      <c r="S33" s="658"/>
      <c r="T33" s="658"/>
      <c r="U33" s="658"/>
      <c r="V33" s="658"/>
      <c r="W33" s="658"/>
      <c r="X33" s="658"/>
      <c r="Y33" s="659"/>
      <c r="Z33" s="695">
        <v>0.3</v>
      </c>
      <c r="AA33" s="695"/>
      <c r="AB33" s="695"/>
      <c r="AC33" s="695"/>
      <c r="AD33" s="696">
        <v>3031</v>
      </c>
      <c r="AE33" s="696"/>
      <c r="AF33" s="696"/>
      <c r="AG33" s="696"/>
      <c r="AH33" s="696"/>
      <c r="AI33" s="696"/>
      <c r="AJ33" s="696"/>
      <c r="AK33" s="696"/>
      <c r="AL33" s="660">
        <v>0.1</v>
      </c>
      <c r="AM33" s="661"/>
      <c r="AN33" s="661"/>
      <c r="AO33" s="697"/>
      <c r="AP33" s="700"/>
      <c r="AQ33" s="701"/>
      <c r="AR33" s="701"/>
      <c r="AS33" s="701"/>
      <c r="AT33" s="727"/>
      <c r="AU33" s="207"/>
      <c r="AV33" s="207"/>
      <c r="AW33" s="207"/>
      <c r="AX33" s="638" t="s">
        <v>306</v>
      </c>
      <c r="AY33" s="639"/>
      <c r="AZ33" s="639"/>
      <c r="BA33" s="639"/>
      <c r="BB33" s="639"/>
      <c r="BC33" s="639"/>
      <c r="BD33" s="639"/>
      <c r="BE33" s="639"/>
      <c r="BF33" s="640"/>
      <c r="BG33" s="718">
        <v>99.4</v>
      </c>
      <c r="BH33" s="642"/>
      <c r="BI33" s="642"/>
      <c r="BJ33" s="642"/>
      <c r="BK33" s="642"/>
      <c r="BL33" s="642"/>
      <c r="BM33" s="688">
        <v>98.5</v>
      </c>
      <c r="BN33" s="642"/>
      <c r="BO33" s="642"/>
      <c r="BP33" s="642"/>
      <c r="BQ33" s="705"/>
      <c r="BR33" s="718">
        <v>99.5</v>
      </c>
      <c r="BS33" s="642"/>
      <c r="BT33" s="642"/>
      <c r="BU33" s="642"/>
      <c r="BV33" s="642"/>
      <c r="BW33" s="642"/>
      <c r="BX33" s="688">
        <v>98.6</v>
      </c>
      <c r="BY33" s="642"/>
      <c r="BZ33" s="642"/>
      <c r="CA33" s="642"/>
      <c r="CB33" s="705"/>
      <c r="CD33" s="654" t="s">
        <v>307</v>
      </c>
      <c r="CE33" s="655"/>
      <c r="CF33" s="655"/>
      <c r="CG33" s="655"/>
      <c r="CH33" s="655"/>
      <c r="CI33" s="655"/>
      <c r="CJ33" s="655"/>
      <c r="CK33" s="655"/>
      <c r="CL33" s="655"/>
      <c r="CM33" s="655"/>
      <c r="CN33" s="655"/>
      <c r="CO33" s="655"/>
      <c r="CP33" s="655"/>
      <c r="CQ33" s="656"/>
      <c r="CR33" s="657">
        <v>3431971</v>
      </c>
      <c r="CS33" s="670"/>
      <c r="CT33" s="670"/>
      <c r="CU33" s="670"/>
      <c r="CV33" s="670"/>
      <c r="CW33" s="670"/>
      <c r="CX33" s="670"/>
      <c r="CY33" s="671"/>
      <c r="CZ33" s="660">
        <v>38.299999999999997</v>
      </c>
      <c r="DA33" s="672"/>
      <c r="DB33" s="672"/>
      <c r="DC33" s="673"/>
      <c r="DD33" s="663">
        <v>2533539</v>
      </c>
      <c r="DE33" s="670"/>
      <c r="DF33" s="670"/>
      <c r="DG33" s="670"/>
      <c r="DH33" s="670"/>
      <c r="DI33" s="670"/>
      <c r="DJ33" s="670"/>
      <c r="DK33" s="671"/>
      <c r="DL33" s="663">
        <v>2011135</v>
      </c>
      <c r="DM33" s="670"/>
      <c r="DN33" s="670"/>
      <c r="DO33" s="670"/>
      <c r="DP33" s="670"/>
      <c r="DQ33" s="670"/>
      <c r="DR33" s="670"/>
      <c r="DS33" s="670"/>
      <c r="DT33" s="670"/>
      <c r="DU33" s="670"/>
      <c r="DV33" s="671"/>
      <c r="DW33" s="660">
        <v>39.299999999999997</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73237</v>
      </c>
      <c r="S34" s="658"/>
      <c r="T34" s="658"/>
      <c r="U34" s="658"/>
      <c r="V34" s="658"/>
      <c r="W34" s="658"/>
      <c r="X34" s="658"/>
      <c r="Y34" s="659"/>
      <c r="Z34" s="695">
        <v>0.8</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1120820</v>
      </c>
      <c r="CS34" s="658"/>
      <c r="CT34" s="658"/>
      <c r="CU34" s="658"/>
      <c r="CV34" s="658"/>
      <c r="CW34" s="658"/>
      <c r="CX34" s="658"/>
      <c r="CY34" s="659"/>
      <c r="CZ34" s="660">
        <v>12.5</v>
      </c>
      <c r="DA34" s="672"/>
      <c r="DB34" s="672"/>
      <c r="DC34" s="673"/>
      <c r="DD34" s="663">
        <v>763558</v>
      </c>
      <c r="DE34" s="658"/>
      <c r="DF34" s="658"/>
      <c r="DG34" s="658"/>
      <c r="DH34" s="658"/>
      <c r="DI34" s="658"/>
      <c r="DJ34" s="658"/>
      <c r="DK34" s="659"/>
      <c r="DL34" s="663">
        <v>605910</v>
      </c>
      <c r="DM34" s="658"/>
      <c r="DN34" s="658"/>
      <c r="DO34" s="658"/>
      <c r="DP34" s="658"/>
      <c r="DQ34" s="658"/>
      <c r="DR34" s="658"/>
      <c r="DS34" s="658"/>
      <c r="DT34" s="658"/>
      <c r="DU34" s="658"/>
      <c r="DV34" s="659"/>
      <c r="DW34" s="660">
        <v>11.8</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366505</v>
      </c>
      <c r="S35" s="658"/>
      <c r="T35" s="658"/>
      <c r="U35" s="658"/>
      <c r="V35" s="658"/>
      <c r="W35" s="658"/>
      <c r="X35" s="658"/>
      <c r="Y35" s="659"/>
      <c r="Z35" s="695">
        <v>4</v>
      </c>
      <c r="AA35" s="695"/>
      <c r="AB35" s="695"/>
      <c r="AC35" s="695"/>
      <c r="AD35" s="696" t="s">
        <v>122</v>
      </c>
      <c r="AE35" s="696"/>
      <c r="AF35" s="696"/>
      <c r="AG35" s="696"/>
      <c r="AH35" s="696"/>
      <c r="AI35" s="696"/>
      <c r="AJ35" s="696"/>
      <c r="AK35" s="696"/>
      <c r="AL35" s="660" t="s">
        <v>122</v>
      </c>
      <c r="AM35" s="661"/>
      <c r="AN35" s="661"/>
      <c r="AO35" s="697"/>
      <c r="AP35" s="210"/>
      <c r="AQ35" s="715" t="s">
        <v>311</v>
      </c>
      <c r="AR35" s="716"/>
      <c r="AS35" s="716"/>
      <c r="AT35" s="716"/>
      <c r="AU35" s="716"/>
      <c r="AV35" s="716"/>
      <c r="AW35" s="716"/>
      <c r="AX35" s="716"/>
      <c r="AY35" s="716"/>
      <c r="AZ35" s="716"/>
      <c r="BA35" s="716"/>
      <c r="BB35" s="716"/>
      <c r="BC35" s="716"/>
      <c r="BD35" s="716"/>
      <c r="BE35" s="716"/>
      <c r="BF35" s="717"/>
      <c r="BG35" s="715" t="s">
        <v>312</v>
      </c>
      <c r="BH35" s="716"/>
      <c r="BI35" s="716"/>
      <c r="BJ35" s="716"/>
      <c r="BK35" s="716"/>
      <c r="BL35" s="716"/>
      <c r="BM35" s="716"/>
      <c r="BN35" s="716"/>
      <c r="BO35" s="716"/>
      <c r="BP35" s="716"/>
      <c r="BQ35" s="716"/>
      <c r="BR35" s="716"/>
      <c r="BS35" s="716"/>
      <c r="BT35" s="716"/>
      <c r="BU35" s="716"/>
      <c r="BV35" s="716"/>
      <c r="BW35" s="716"/>
      <c r="BX35" s="716"/>
      <c r="BY35" s="716"/>
      <c r="BZ35" s="716"/>
      <c r="CA35" s="716"/>
      <c r="CB35" s="717"/>
      <c r="CD35" s="654" t="s">
        <v>313</v>
      </c>
      <c r="CE35" s="655"/>
      <c r="CF35" s="655"/>
      <c r="CG35" s="655"/>
      <c r="CH35" s="655"/>
      <c r="CI35" s="655"/>
      <c r="CJ35" s="655"/>
      <c r="CK35" s="655"/>
      <c r="CL35" s="655"/>
      <c r="CM35" s="655"/>
      <c r="CN35" s="655"/>
      <c r="CO35" s="655"/>
      <c r="CP35" s="655"/>
      <c r="CQ35" s="656"/>
      <c r="CR35" s="657">
        <v>24737</v>
      </c>
      <c r="CS35" s="670"/>
      <c r="CT35" s="670"/>
      <c r="CU35" s="670"/>
      <c r="CV35" s="670"/>
      <c r="CW35" s="670"/>
      <c r="CX35" s="670"/>
      <c r="CY35" s="671"/>
      <c r="CZ35" s="660">
        <v>0.3</v>
      </c>
      <c r="DA35" s="672"/>
      <c r="DB35" s="672"/>
      <c r="DC35" s="673"/>
      <c r="DD35" s="663">
        <v>9688</v>
      </c>
      <c r="DE35" s="670"/>
      <c r="DF35" s="670"/>
      <c r="DG35" s="670"/>
      <c r="DH35" s="670"/>
      <c r="DI35" s="670"/>
      <c r="DJ35" s="670"/>
      <c r="DK35" s="671"/>
      <c r="DL35" s="663">
        <v>9688</v>
      </c>
      <c r="DM35" s="670"/>
      <c r="DN35" s="670"/>
      <c r="DO35" s="670"/>
      <c r="DP35" s="670"/>
      <c r="DQ35" s="670"/>
      <c r="DR35" s="670"/>
      <c r="DS35" s="670"/>
      <c r="DT35" s="670"/>
      <c r="DU35" s="670"/>
      <c r="DV35" s="671"/>
      <c r="DW35" s="660">
        <v>0.2</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163535</v>
      </c>
      <c r="S36" s="658"/>
      <c r="T36" s="658"/>
      <c r="U36" s="658"/>
      <c r="V36" s="658"/>
      <c r="W36" s="658"/>
      <c r="X36" s="658"/>
      <c r="Y36" s="659"/>
      <c r="Z36" s="695">
        <v>1.8</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09">
        <v>991143</v>
      </c>
      <c r="BA36" s="710"/>
      <c r="BB36" s="710"/>
      <c r="BC36" s="710"/>
      <c r="BD36" s="710"/>
      <c r="BE36" s="710"/>
      <c r="BF36" s="711"/>
      <c r="BG36" s="712" t="s">
        <v>316</v>
      </c>
      <c r="BH36" s="713"/>
      <c r="BI36" s="713"/>
      <c r="BJ36" s="713"/>
      <c r="BK36" s="713"/>
      <c r="BL36" s="713"/>
      <c r="BM36" s="713"/>
      <c r="BN36" s="713"/>
      <c r="BO36" s="713"/>
      <c r="BP36" s="713"/>
      <c r="BQ36" s="713"/>
      <c r="BR36" s="713"/>
      <c r="BS36" s="713"/>
      <c r="BT36" s="713"/>
      <c r="BU36" s="714"/>
      <c r="BV36" s="709">
        <v>28</v>
      </c>
      <c r="BW36" s="710"/>
      <c r="BX36" s="710"/>
      <c r="BY36" s="710"/>
      <c r="BZ36" s="710"/>
      <c r="CA36" s="710"/>
      <c r="CB36" s="711"/>
      <c r="CD36" s="654" t="s">
        <v>317</v>
      </c>
      <c r="CE36" s="655"/>
      <c r="CF36" s="655"/>
      <c r="CG36" s="655"/>
      <c r="CH36" s="655"/>
      <c r="CI36" s="655"/>
      <c r="CJ36" s="655"/>
      <c r="CK36" s="655"/>
      <c r="CL36" s="655"/>
      <c r="CM36" s="655"/>
      <c r="CN36" s="655"/>
      <c r="CO36" s="655"/>
      <c r="CP36" s="655"/>
      <c r="CQ36" s="656"/>
      <c r="CR36" s="657">
        <v>1453391</v>
      </c>
      <c r="CS36" s="658"/>
      <c r="CT36" s="658"/>
      <c r="CU36" s="658"/>
      <c r="CV36" s="658"/>
      <c r="CW36" s="658"/>
      <c r="CX36" s="658"/>
      <c r="CY36" s="659"/>
      <c r="CZ36" s="660">
        <v>16.2</v>
      </c>
      <c r="DA36" s="672"/>
      <c r="DB36" s="672"/>
      <c r="DC36" s="673"/>
      <c r="DD36" s="663">
        <v>1153306</v>
      </c>
      <c r="DE36" s="658"/>
      <c r="DF36" s="658"/>
      <c r="DG36" s="658"/>
      <c r="DH36" s="658"/>
      <c r="DI36" s="658"/>
      <c r="DJ36" s="658"/>
      <c r="DK36" s="659"/>
      <c r="DL36" s="663">
        <v>926978</v>
      </c>
      <c r="DM36" s="658"/>
      <c r="DN36" s="658"/>
      <c r="DO36" s="658"/>
      <c r="DP36" s="658"/>
      <c r="DQ36" s="658"/>
      <c r="DR36" s="658"/>
      <c r="DS36" s="658"/>
      <c r="DT36" s="658"/>
      <c r="DU36" s="658"/>
      <c r="DV36" s="659"/>
      <c r="DW36" s="660">
        <v>18.100000000000001</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122792</v>
      </c>
      <c r="S37" s="658"/>
      <c r="T37" s="658"/>
      <c r="U37" s="658"/>
      <c r="V37" s="658"/>
      <c r="W37" s="658"/>
      <c r="X37" s="658"/>
      <c r="Y37" s="659"/>
      <c r="Z37" s="695">
        <v>1.3</v>
      </c>
      <c r="AA37" s="695"/>
      <c r="AB37" s="695"/>
      <c r="AC37" s="695"/>
      <c r="AD37" s="696">
        <v>4965</v>
      </c>
      <c r="AE37" s="696"/>
      <c r="AF37" s="696"/>
      <c r="AG37" s="696"/>
      <c r="AH37" s="696"/>
      <c r="AI37" s="696"/>
      <c r="AJ37" s="696"/>
      <c r="AK37" s="696"/>
      <c r="AL37" s="660">
        <v>0.1</v>
      </c>
      <c r="AM37" s="661"/>
      <c r="AN37" s="661"/>
      <c r="AO37" s="697"/>
      <c r="AQ37" s="690" t="s">
        <v>319</v>
      </c>
      <c r="AR37" s="691"/>
      <c r="AS37" s="691"/>
      <c r="AT37" s="691"/>
      <c r="AU37" s="691"/>
      <c r="AV37" s="691"/>
      <c r="AW37" s="691"/>
      <c r="AX37" s="691"/>
      <c r="AY37" s="692"/>
      <c r="AZ37" s="657">
        <v>207304</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-18844</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382995</v>
      </c>
      <c r="CS37" s="670"/>
      <c r="CT37" s="670"/>
      <c r="CU37" s="670"/>
      <c r="CV37" s="670"/>
      <c r="CW37" s="670"/>
      <c r="CX37" s="670"/>
      <c r="CY37" s="671"/>
      <c r="CZ37" s="660">
        <v>4.3</v>
      </c>
      <c r="DA37" s="672"/>
      <c r="DB37" s="672"/>
      <c r="DC37" s="673"/>
      <c r="DD37" s="663">
        <v>357165</v>
      </c>
      <c r="DE37" s="670"/>
      <c r="DF37" s="670"/>
      <c r="DG37" s="670"/>
      <c r="DH37" s="670"/>
      <c r="DI37" s="670"/>
      <c r="DJ37" s="670"/>
      <c r="DK37" s="671"/>
      <c r="DL37" s="663">
        <v>352147</v>
      </c>
      <c r="DM37" s="670"/>
      <c r="DN37" s="670"/>
      <c r="DO37" s="670"/>
      <c r="DP37" s="670"/>
      <c r="DQ37" s="670"/>
      <c r="DR37" s="670"/>
      <c r="DS37" s="670"/>
      <c r="DT37" s="670"/>
      <c r="DU37" s="670"/>
      <c r="DV37" s="671"/>
      <c r="DW37" s="660">
        <v>6.9</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1456576</v>
      </c>
      <c r="S38" s="658"/>
      <c r="T38" s="658"/>
      <c r="U38" s="658"/>
      <c r="V38" s="658"/>
      <c r="W38" s="658"/>
      <c r="X38" s="658"/>
      <c r="Y38" s="659"/>
      <c r="Z38" s="695">
        <v>16</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91000</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1454</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638724</v>
      </c>
      <c r="CS38" s="658"/>
      <c r="CT38" s="658"/>
      <c r="CU38" s="658"/>
      <c r="CV38" s="658"/>
      <c r="CW38" s="658"/>
      <c r="CX38" s="658"/>
      <c r="CY38" s="659"/>
      <c r="CZ38" s="660">
        <v>7.1</v>
      </c>
      <c r="DA38" s="672"/>
      <c r="DB38" s="672"/>
      <c r="DC38" s="673"/>
      <c r="DD38" s="663">
        <v>526310</v>
      </c>
      <c r="DE38" s="658"/>
      <c r="DF38" s="658"/>
      <c r="DG38" s="658"/>
      <c r="DH38" s="658"/>
      <c r="DI38" s="658"/>
      <c r="DJ38" s="658"/>
      <c r="DK38" s="659"/>
      <c r="DL38" s="663">
        <v>468559</v>
      </c>
      <c r="DM38" s="658"/>
      <c r="DN38" s="658"/>
      <c r="DO38" s="658"/>
      <c r="DP38" s="658"/>
      <c r="DQ38" s="658"/>
      <c r="DR38" s="658"/>
      <c r="DS38" s="658"/>
      <c r="DT38" s="658"/>
      <c r="DU38" s="658"/>
      <c r="DV38" s="659"/>
      <c r="DW38" s="660">
        <v>9.1999999999999993</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54115</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2024</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163699</v>
      </c>
      <c r="CS39" s="670"/>
      <c r="CT39" s="670"/>
      <c r="CU39" s="670"/>
      <c r="CV39" s="670"/>
      <c r="CW39" s="670"/>
      <c r="CX39" s="670"/>
      <c r="CY39" s="671"/>
      <c r="CZ39" s="660">
        <v>1.8</v>
      </c>
      <c r="DA39" s="672"/>
      <c r="DB39" s="672"/>
      <c r="DC39" s="673"/>
      <c r="DD39" s="663">
        <v>70077</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9676</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80</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30600</v>
      </c>
      <c r="CS40" s="658"/>
      <c r="CT40" s="658"/>
      <c r="CU40" s="658"/>
      <c r="CV40" s="658"/>
      <c r="CW40" s="658"/>
      <c r="CX40" s="658"/>
      <c r="CY40" s="659"/>
      <c r="CZ40" s="660">
        <v>0.3</v>
      </c>
      <c r="DA40" s="672"/>
      <c r="DB40" s="672"/>
      <c r="DC40" s="673"/>
      <c r="DD40" s="663">
        <v>10600</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9129674</v>
      </c>
      <c r="S41" s="682"/>
      <c r="T41" s="682"/>
      <c r="U41" s="682"/>
      <c r="V41" s="682"/>
      <c r="W41" s="682"/>
      <c r="X41" s="682"/>
      <c r="Y41" s="685"/>
      <c r="Z41" s="686">
        <v>100</v>
      </c>
      <c r="AA41" s="686"/>
      <c r="AB41" s="686"/>
      <c r="AC41" s="686"/>
      <c r="AD41" s="687">
        <v>5105656</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142468</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496256</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398</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2120374</v>
      </c>
      <c r="CS42" s="670"/>
      <c r="CT42" s="670"/>
      <c r="CU42" s="670"/>
      <c r="CV42" s="670"/>
      <c r="CW42" s="670"/>
      <c r="CX42" s="670"/>
      <c r="CY42" s="671"/>
      <c r="CZ42" s="660">
        <v>23.7</v>
      </c>
      <c r="DA42" s="672"/>
      <c r="DB42" s="672"/>
      <c r="DC42" s="673"/>
      <c r="DD42" s="663">
        <v>286456</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109026</v>
      </c>
      <c r="CS43" s="670"/>
      <c r="CT43" s="670"/>
      <c r="CU43" s="670"/>
      <c r="CV43" s="670"/>
      <c r="CW43" s="670"/>
      <c r="CX43" s="670"/>
      <c r="CY43" s="671"/>
      <c r="CZ43" s="660">
        <v>1.2</v>
      </c>
      <c r="DA43" s="672"/>
      <c r="DB43" s="672"/>
      <c r="DC43" s="673"/>
      <c r="DD43" s="663">
        <v>109026</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2065349</v>
      </c>
      <c r="CS44" s="658"/>
      <c r="CT44" s="658"/>
      <c r="CU44" s="658"/>
      <c r="CV44" s="658"/>
      <c r="CW44" s="658"/>
      <c r="CX44" s="658"/>
      <c r="CY44" s="659"/>
      <c r="CZ44" s="660">
        <v>23</v>
      </c>
      <c r="DA44" s="661"/>
      <c r="DB44" s="661"/>
      <c r="DC44" s="662"/>
      <c r="DD44" s="663">
        <v>275771</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306577</v>
      </c>
      <c r="CS45" s="670"/>
      <c r="CT45" s="670"/>
      <c r="CU45" s="670"/>
      <c r="CV45" s="670"/>
      <c r="CW45" s="670"/>
      <c r="CX45" s="670"/>
      <c r="CY45" s="671"/>
      <c r="CZ45" s="660">
        <v>3.4</v>
      </c>
      <c r="DA45" s="672"/>
      <c r="DB45" s="672"/>
      <c r="DC45" s="673"/>
      <c r="DD45" s="663">
        <v>16634</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1723685</v>
      </c>
      <c r="CS46" s="658"/>
      <c r="CT46" s="658"/>
      <c r="CU46" s="658"/>
      <c r="CV46" s="658"/>
      <c r="CW46" s="658"/>
      <c r="CX46" s="658"/>
      <c r="CY46" s="659"/>
      <c r="CZ46" s="660">
        <v>19.2</v>
      </c>
      <c r="DA46" s="661"/>
      <c r="DB46" s="661"/>
      <c r="DC46" s="662"/>
      <c r="DD46" s="663">
        <v>252155</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v>55025</v>
      </c>
      <c r="CS47" s="670"/>
      <c r="CT47" s="670"/>
      <c r="CU47" s="670"/>
      <c r="CV47" s="670"/>
      <c r="CW47" s="670"/>
      <c r="CX47" s="670"/>
      <c r="CY47" s="671"/>
      <c r="CZ47" s="660">
        <v>0.6</v>
      </c>
      <c r="DA47" s="672"/>
      <c r="DB47" s="672"/>
      <c r="DC47" s="673"/>
      <c r="DD47" s="663">
        <v>10685</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8964765</v>
      </c>
      <c r="CS49" s="642"/>
      <c r="CT49" s="642"/>
      <c r="CU49" s="642"/>
      <c r="CV49" s="642"/>
      <c r="CW49" s="642"/>
      <c r="CX49" s="642"/>
      <c r="CY49" s="643"/>
      <c r="CZ49" s="644">
        <v>100</v>
      </c>
      <c r="DA49" s="645"/>
      <c r="DB49" s="645"/>
      <c r="DC49" s="646"/>
      <c r="DD49" s="647">
        <v>5667399</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V+ftpIDU05g3qar+xRH2wrJRZIhVobqlWvIOxwr29fpV058ZkVG+iE9L2kaJW3ruHN7aVMabqKAFNqTaAhaFZQ==" saltValue="bW0pO0L039gftf17hHW5p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4" zoomScale="80" zoomScaleNormal="80" zoomScaleSheetLayoutView="70" workbookViewId="0">
      <selection activeCell="AK35" sqref="AK35:AO35"/>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8" t="s">
        <v>352</v>
      </c>
      <c r="B2" s="1128"/>
      <c r="C2" s="1128"/>
      <c r="D2" s="1128"/>
      <c r="E2" s="1128"/>
      <c r="F2" s="1128"/>
      <c r="G2" s="1128"/>
      <c r="H2" s="1128"/>
      <c r="I2" s="1128"/>
      <c r="J2" s="1128"/>
      <c r="K2" s="1128"/>
      <c r="L2" s="1128"/>
      <c r="M2" s="1128"/>
      <c r="N2" s="1128"/>
      <c r="O2" s="1128"/>
      <c r="P2" s="1128"/>
      <c r="Q2" s="1128"/>
      <c r="R2" s="1128"/>
      <c r="S2" s="1128"/>
      <c r="T2" s="1128"/>
      <c r="U2" s="1128"/>
      <c r="V2" s="1128"/>
      <c r="W2" s="1128"/>
      <c r="X2" s="1128"/>
      <c r="Y2" s="1128"/>
      <c r="Z2" s="1128"/>
      <c r="AA2" s="1128"/>
      <c r="AB2" s="1128"/>
      <c r="AC2" s="1128"/>
      <c r="AD2" s="1128"/>
      <c r="AE2" s="1128"/>
      <c r="AF2" s="1128"/>
      <c r="AG2" s="1128"/>
      <c r="AH2" s="1128"/>
      <c r="AI2" s="1128"/>
      <c r="AJ2" s="1128"/>
      <c r="AK2" s="1128"/>
      <c r="AL2" s="1128"/>
      <c r="AM2" s="1128"/>
      <c r="AN2" s="1128"/>
      <c r="AO2" s="1128"/>
      <c r="AP2" s="1128"/>
      <c r="AQ2" s="1128"/>
      <c r="AR2" s="1128"/>
      <c r="AS2" s="1128"/>
      <c r="AT2" s="1128"/>
      <c r="AU2" s="1128"/>
      <c r="AV2" s="1128"/>
      <c r="AW2" s="1128"/>
      <c r="AX2" s="1128"/>
      <c r="AY2" s="1128"/>
      <c r="AZ2" s="1128"/>
      <c r="BA2" s="1128"/>
      <c r="BB2" s="1128"/>
      <c r="BC2" s="1128"/>
      <c r="BD2" s="1128"/>
      <c r="BE2" s="1128"/>
      <c r="BF2" s="1128"/>
      <c r="BG2" s="1128"/>
      <c r="BH2" s="1128"/>
      <c r="BI2" s="1128"/>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9" t="s">
        <v>353</v>
      </c>
      <c r="DK2" s="1130"/>
      <c r="DL2" s="1130"/>
      <c r="DM2" s="1130"/>
      <c r="DN2" s="1130"/>
      <c r="DO2" s="1131"/>
      <c r="DP2" s="216"/>
      <c r="DQ2" s="1129" t="s">
        <v>354</v>
      </c>
      <c r="DR2" s="1130"/>
      <c r="DS2" s="1130"/>
      <c r="DT2" s="1130"/>
      <c r="DU2" s="1130"/>
      <c r="DV2" s="1130"/>
      <c r="DW2" s="1130"/>
      <c r="DX2" s="1130"/>
      <c r="DY2" s="1130"/>
      <c r="DZ2" s="1131"/>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7" t="s">
        <v>355</v>
      </c>
      <c r="B4" s="1097"/>
      <c r="C4" s="1097"/>
      <c r="D4" s="1097"/>
      <c r="E4" s="1097"/>
      <c r="F4" s="1097"/>
      <c r="G4" s="1097"/>
      <c r="H4" s="1097"/>
      <c r="I4" s="1097"/>
      <c r="J4" s="1097"/>
      <c r="K4" s="1097"/>
      <c r="L4" s="1097"/>
      <c r="M4" s="1097"/>
      <c r="N4" s="1097"/>
      <c r="O4" s="1097"/>
      <c r="P4" s="1097"/>
      <c r="Q4" s="1097"/>
      <c r="R4" s="1097"/>
      <c r="S4" s="1097"/>
      <c r="T4" s="1097"/>
      <c r="U4" s="1097"/>
      <c r="V4" s="1097"/>
      <c r="W4" s="1097"/>
      <c r="X4" s="1097"/>
      <c r="Y4" s="1097"/>
      <c r="Z4" s="1097"/>
      <c r="AA4" s="1097"/>
      <c r="AB4" s="1097"/>
      <c r="AC4" s="1097"/>
      <c r="AD4" s="1097"/>
      <c r="AE4" s="1097"/>
      <c r="AF4" s="1097"/>
      <c r="AG4" s="1097"/>
      <c r="AH4" s="1097"/>
      <c r="AI4" s="1097"/>
      <c r="AJ4" s="1097"/>
      <c r="AK4" s="1097"/>
      <c r="AL4" s="1097"/>
      <c r="AM4" s="1097"/>
      <c r="AN4" s="1097"/>
      <c r="AO4" s="1097"/>
      <c r="AP4" s="1097"/>
      <c r="AQ4" s="1097"/>
      <c r="AR4" s="1097"/>
      <c r="AS4" s="1097"/>
      <c r="AT4" s="1097"/>
      <c r="AU4" s="1097"/>
      <c r="AV4" s="1097"/>
      <c r="AW4" s="1097"/>
      <c r="AX4" s="1097"/>
      <c r="AY4" s="1097"/>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2"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2" t="s">
        <v>371</v>
      </c>
      <c r="DH5" s="1123"/>
      <c r="DI5" s="1123"/>
      <c r="DJ5" s="1123"/>
      <c r="DK5" s="1124"/>
      <c r="DL5" s="1122" t="s">
        <v>372</v>
      </c>
      <c r="DM5" s="1123"/>
      <c r="DN5" s="1123"/>
      <c r="DO5" s="1123"/>
      <c r="DP5" s="1124"/>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3"/>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5"/>
      <c r="DH6" s="1126"/>
      <c r="DI6" s="1126"/>
      <c r="DJ6" s="1126"/>
      <c r="DK6" s="1127"/>
      <c r="DL6" s="1125"/>
      <c r="DM6" s="1126"/>
      <c r="DN6" s="1126"/>
      <c r="DO6" s="1126"/>
      <c r="DP6" s="1127"/>
      <c r="DQ6" s="1040"/>
      <c r="DR6" s="1041"/>
      <c r="DS6" s="1041"/>
      <c r="DT6" s="1041"/>
      <c r="DU6" s="1042"/>
      <c r="DV6" s="1040"/>
      <c r="DW6" s="1041"/>
      <c r="DX6" s="1041"/>
      <c r="DY6" s="1041"/>
      <c r="DZ6" s="1052"/>
      <c r="EA6" s="222"/>
    </row>
    <row r="7" spans="1:131" s="223" customFormat="1" ht="26.25" customHeight="1" thickTop="1" x14ac:dyDescent="0.15">
      <c r="A7" s="224">
        <v>1</v>
      </c>
      <c r="B7" s="1085" t="s">
        <v>374</v>
      </c>
      <c r="C7" s="1086"/>
      <c r="D7" s="1086"/>
      <c r="E7" s="1086"/>
      <c r="F7" s="1086"/>
      <c r="G7" s="1086"/>
      <c r="H7" s="1086"/>
      <c r="I7" s="1086"/>
      <c r="J7" s="1086"/>
      <c r="K7" s="1086"/>
      <c r="L7" s="1086"/>
      <c r="M7" s="1086"/>
      <c r="N7" s="1086"/>
      <c r="O7" s="1086"/>
      <c r="P7" s="1087"/>
      <c r="Q7" s="1140">
        <v>9130</v>
      </c>
      <c r="R7" s="1141"/>
      <c r="S7" s="1141"/>
      <c r="T7" s="1141"/>
      <c r="U7" s="1141"/>
      <c r="V7" s="1141">
        <v>8965</v>
      </c>
      <c r="W7" s="1141"/>
      <c r="X7" s="1141"/>
      <c r="Y7" s="1141"/>
      <c r="Z7" s="1141"/>
      <c r="AA7" s="1141">
        <v>165</v>
      </c>
      <c r="AB7" s="1141"/>
      <c r="AC7" s="1141"/>
      <c r="AD7" s="1141"/>
      <c r="AE7" s="1142"/>
      <c r="AF7" s="1143">
        <v>55</v>
      </c>
      <c r="AG7" s="1144"/>
      <c r="AH7" s="1144"/>
      <c r="AI7" s="1144"/>
      <c r="AJ7" s="1145"/>
      <c r="AK7" s="1146">
        <v>363</v>
      </c>
      <c r="AL7" s="1147"/>
      <c r="AM7" s="1147"/>
      <c r="AN7" s="1147"/>
      <c r="AO7" s="1147"/>
      <c r="AP7" s="1147">
        <v>12574</v>
      </c>
      <c r="AQ7" s="1147"/>
      <c r="AR7" s="1147"/>
      <c r="AS7" s="1147"/>
      <c r="AT7" s="1147"/>
      <c r="AU7" s="1148"/>
      <c r="AV7" s="1148"/>
      <c r="AW7" s="1148"/>
      <c r="AX7" s="1148"/>
      <c r="AY7" s="1149"/>
      <c r="AZ7" s="220"/>
      <c r="BA7" s="220"/>
      <c r="BB7" s="220"/>
      <c r="BC7" s="220"/>
      <c r="BD7" s="220"/>
      <c r="BE7" s="221"/>
      <c r="BF7" s="221"/>
      <c r="BG7" s="221"/>
      <c r="BH7" s="221"/>
      <c r="BI7" s="221"/>
      <c r="BJ7" s="221"/>
      <c r="BK7" s="221"/>
      <c r="BL7" s="221"/>
      <c r="BM7" s="221"/>
      <c r="BN7" s="221"/>
      <c r="BO7" s="221"/>
      <c r="BP7" s="221"/>
      <c r="BQ7" s="224">
        <v>1</v>
      </c>
      <c r="BR7" s="225"/>
      <c r="BS7" s="1137" t="s">
        <v>560</v>
      </c>
      <c r="BT7" s="1138"/>
      <c r="BU7" s="1138"/>
      <c r="BV7" s="1138"/>
      <c r="BW7" s="1138"/>
      <c r="BX7" s="1138"/>
      <c r="BY7" s="1138"/>
      <c r="BZ7" s="1138"/>
      <c r="CA7" s="1138"/>
      <c r="CB7" s="1138"/>
      <c r="CC7" s="1138"/>
      <c r="CD7" s="1138"/>
      <c r="CE7" s="1138"/>
      <c r="CF7" s="1138"/>
      <c r="CG7" s="1150"/>
      <c r="CH7" s="1134">
        <v>10</v>
      </c>
      <c r="CI7" s="1135"/>
      <c r="CJ7" s="1135"/>
      <c r="CK7" s="1135"/>
      <c r="CL7" s="1136"/>
      <c r="CM7" s="1134">
        <v>206</v>
      </c>
      <c r="CN7" s="1135"/>
      <c r="CO7" s="1135"/>
      <c r="CP7" s="1135"/>
      <c r="CQ7" s="1136"/>
      <c r="CR7" s="1134">
        <v>100</v>
      </c>
      <c r="CS7" s="1135"/>
      <c r="CT7" s="1135"/>
      <c r="CU7" s="1135"/>
      <c r="CV7" s="1136"/>
      <c r="CW7" s="1134">
        <v>51</v>
      </c>
      <c r="CX7" s="1135"/>
      <c r="CY7" s="1135"/>
      <c r="CZ7" s="1135"/>
      <c r="DA7" s="1136"/>
      <c r="DB7" s="1134" t="s">
        <v>489</v>
      </c>
      <c r="DC7" s="1135"/>
      <c r="DD7" s="1135"/>
      <c r="DE7" s="1135"/>
      <c r="DF7" s="1136"/>
      <c r="DG7" s="1134" t="s">
        <v>489</v>
      </c>
      <c r="DH7" s="1135"/>
      <c r="DI7" s="1135"/>
      <c r="DJ7" s="1135"/>
      <c r="DK7" s="1136"/>
      <c r="DL7" s="1134" t="s">
        <v>489</v>
      </c>
      <c r="DM7" s="1135"/>
      <c r="DN7" s="1135"/>
      <c r="DO7" s="1135"/>
      <c r="DP7" s="1136"/>
      <c r="DQ7" s="1134" t="s">
        <v>489</v>
      </c>
      <c r="DR7" s="1135"/>
      <c r="DS7" s="1135"/>
      <c r="DT7" s="1135"/>
      <c r="DU7" s="1136"/>
      <c r="DV7" s="1137"/>
      <c r="DW7" s="1138"/>
      <c r="DX7" s="1138"/>
      <c r="DY7" s="1138"/>
      <c r="DZ7" s="1139"/>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13</v>
      </c>
      <c r="R8" s="1075"/>
      <c r="S8" s="1075"/>
      <c r="T8" s="1075"/>
      <c r="U8" s="1075"/>
      <c r="V8" s="1075">
        <v>13</v>
      </c>
      <c r="W8" s="1075"/>
      <c r="X8" s="1075"/>
      <c r="Y8" s="1075"/>
      <c r="Z8" s="1075"/>
      <c r="AA8" s="1075" t="s">
        <v>567</v>
      </c>
      <c r="AB8" s="1075"/>
      <c r="AC8" s="1075"/>
      <c r="AD8" s="1075"/>
      <c r="AE8" s="1076"/>
      <c r="AF8" s="1071" t="s">
        <v>122</v>
      </c>
      <c r="AG8" s="1072"/>
      <c r="AH8" s="1072"/>
      <c r="AI8" s="1072"/>
      <c r="AJ8" s="1073"/>
      <c r="AK8" s="1118" t="s">
        <v>567</v>
      </c>
      <c r="AL8" s="1119"/>
      <c r="AM8" s="1119"/>
      <c r="AN8" s="1119"/>
      <c r="AO8" s="1119"/>
      <c r="AP8" s="1119" t="s">
        <v>567</v>
      </c>
      <c r="AQ8" s="1119"/>
      <c r="AR8" s="1119"/>
      <c r="AS8" s="1119"/>
      <c r="AT8" s="1119"/>
      <c r="AU8" s="1120"/>
      <c r="AV8" s="1120"/>
      <c r="AW8" s="1120"/>
      <c r="AX8" s="1120"/>
      <c r="AY8" s="1121"/>
      <c r="AZ8" s="220"/>
      <c r="BA8" s="220"/>
      <c r="BB8" s="220"/>
      <c r="BC8" s="220"/>
      <c r="BD8" s="220"/>
      <c r="BE8" s="221"/>
      <c r="BF8" s="221"/>
      <c r="BG8" s="221"/>
      <c r="BH8" s="221"/>
      <c r="BI8" s="221"/>
      <c r="BJ8" s="221"/>
      <c r="BK8" s="221"/>
      <c r="BL8" s="221"/>
      <c r="BM8" s="221"/>
      <c r="BN8" s="221"/>
      <c r="BO8" s="221"/>
      <c r="BP8" s="221"/>
      <c r="BQ8" s="226">
        <v>2</v>
      </c>
      <c r="BR8" s="227"/>
      <c r="BS8" s="1028" t="s">
        <v>561</v>
      </c>
      <c r="BT8" s="1029"/>
      <c r="BU8" s="1029"/>
      <c r="BV8" s="1029"/>
      <c r="BW8" s="1029"/>
      <c r="BX8" s="1029"/>
      <c r="BY8" s="1029"/>
      <c r="BZ8" s="1029"/>
      <c r="CA8" s="1029"/>
      <c r="CB8" s="1029"/>
      <c r="CC8" s="1029"/>
      <c r="CD8" s="1029"/>
      <c r="CE8" s="1029"/>
      <c r="CF8" s="1029"/>
      <c r="CG8" s="1050"/>
      <c r="CH8" s="1025">
        <v>1</v>
      </c>
      <c r="CI8" s="1026"/>
      <c r="CJ8" s="1026"/>
      <c r="CK8" s="1026"/>
      <c r="CL8" s="1027"/>
      <c r="CM8" s="1025">
        <v>31</v>
      </c>
      <c r="CN8" s="1026"/>
      <c r="CO8" s="1026"/>
      <c r="CP8" s="1026"/>
      <c r="CQ8" s="1027"/>
      <c r="CR8" s="1025">
        <v>35</v>
      </c>
      <c r="CS8" s="1026"/>
      <c r="CT8" s="1026"/>
      <c r="CU8" s="1026"/>
      <c r="CV8" s="1027"/>
      <c r="CW8" s="1025">
        <v>7</v>
      </c>
      <c r="CX8" s="1026"/>
      <c r="CY8" s="1026"/>
      <c r="CZ8" s="1026"/>
      <c r="DA8" s="1027"/>
      <c r="DB8" s="1025" t="s">
        <v>489</v>
      </c>
      <c r="DC8" s="1026"/>
      <c r="DD8" s="1026"/>
      <c r="DE8" s="1026"/>
      <c r="DF8" s="1027"/>
      <c r="DG8" s="1025" t="s">
        <v>489</v>
      </c>
      <c r="DH8" s="1026"/>
      <c r="DI8" s="1026"/>
      <c r="DJ8" s="1026"/>
      <c r="DK8" s="1027"/>
      <c r="DL8" s="1025" t="s">
        <v>489</v>
      </c>
      <c r="DM8" s="1026"/>
      <c r="DN8" s="1026"/>
      <c r="DO8" s="1026"/>
      <c r="DP8" s="1027"/>
      <c r="DQ8" s="1025" t="s">
        <v>489</v>
      </c>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8"/>
      <c r="AL9" s="1119"/>
      <c r="AM9" s="1119"/>
      <c r="AN9" s="1119"/>
      <c r="AO9" s="1119"/>
      <c r="AP9" s="1119"/>
      <c r="AQ9" s="1119"/>
      <c r="AR9" s="1119"/>
      <c r="AS9" s="1119"/>
      <c r="AT9" s="1119"/>
      <c r="AU9" s="1120"/>
      <c r="AV9" s="1120"/>
      <c r="AW9" s="1120"/>
      <c r="AX9" s="1120"/>
      <c r="AY9" s="1121"/>
      <c r="AZ9" s="220"/>
      <c r="BA9" s="220"/>
      <c r="BB9" s="220"/>
      <c r="BC9" s="220"/>
      <c r="BD9" s="220"/>
      <c r="BE9" s="221"/>
      <c r="BF9" s="221"/>
      <c r="BG9" s="221"/>
      <c r="BH9" s="221"/>
      <c r="BI9" s="221"/>
      <c r="BJ9" s="221"/>
      <c r="BK9" s="221"/>
      <c r="BL9" s="221"/>
      <c r="BM9" s="221"/>
      <c r="BN9" s="221"/>
      <c r="BO9" s="221"/>
      <c r="BP9" s="221"/>
      <c r="BQ9" s="226">
        <v>3</v>
      </c>
      <c r="BR9" s="227"/>
      <c r="BS9" s="1028" t="s">
        <v>562</v>
      </c>
      <c r="BT9" s="1029"/>
      <c r="BU9" s="1029"/>
      <c r="BV9" s="1029"/>
      <c r="BW9" s="1029"/>
      <c r="BX9" s="1029"/>
      <c r="BY9" s="1029"/>
      <c r="BZ9" s="1029"/>
      <c r="CA9" s="1029"/>
      <c r="CB9" s="1029"/>
      <c r="CC9" s="1029"/>
      <c r="CD9" s="1029"/>
      <c r="CE9" s="1029"/>
      <c r="CF9" s="1029"/>
      <c r="CG9" s="1050"/>
      <c r="CH9" s="1025">
        <v>53</v>
      </c>
      <c r="CI9" s="1026"/>
      <c r="CJ9" s="1026"/>
      <c r="CK9" s="1026"/>
      <c r="CL9" s="1027"/>
      <c r="CM9" s="1025">
        <v>517</v>
      </c>
      <c r="CN9" s="1026"/>
      <c r="CO9" s="1026"/>
      <c r="CP9" s="1026"/>
      <c r="CQ9" s="1027"/>
      <c r="CR9" s="1025">
        <v>22</v>
      </c>
      <c r="CS9" s="1026"/>
      <c r="CT9" s="1026"/>
      <c r="CU9" s="1026"/>
      <c r="CV9" s="1027"/>
      <c r="CW9" s="1025" t="s">
        <v>567</v>
      </c>
      <c r="CX9" s="1026"/>
      <c r="CY9" s="1026"/>
      <c r="CZ9" s="1026"/>
      <c r="DA9" s="1027"/>
      <c r="DB9" s="1025" t="s">
        <v>489</v>
      </c>
      <c r="DC9" s="1026"/>
      <c r="DD9" s="1026"/>
      <c r="DE9" s="1026"/>
      <c r="DF9" s="1027"/>
      <c r="DG9" s="1025" t="s">
        <v>489</v>
      </c>
      <c r="DH9" s="1026"/>
      <c r="DI9" s="1026"/>
      <c r="DJ9" s="1026"/>
      <c r="DK9" s="1027"/>
      <c r="DL9" s="1025" t="s">
        <v>489</v>
      </c>
      <c r="DM9" s="1026"/>
      <c r="DN9" s="1026"/>
      <c r="DO9" s="1026"/>
      <c r="DP9" s="1027"/>
      <c r="DQ9" s="1025" t="s">
        <v>489</v>
      </c>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8"/>
      <c r="AL10" s="1119"/>
      <c r="AM10" s="1119"/>
      <c r="AN10" s="1119"/>
      <c r="AO10" s="1119"/>
      <c r="AP10" s="1119"/>
      <c r="AQ10" s="1119"/>
      <c r="AR10" s="1119"/>
      <c r="AS10" s="1119"/>
      <c r="AT10" s="1119"/>
      <c r="AU10" s="1120"/>
      <c r="AV10" s="1120"/>
      <c r="AW10" s="1120"/>
      <c r="AX10" s="1120"/>
      <c r="AY10" s="1121"/>
      <c r="AZ10" s="220"/>
      <c r="BA10" s="220"/>
      <c r="BB10" s="220"/>
      <c r="BC10" s="220"/>
      <c r="BD10" s="220"/>
      <c r="BE10" s="221"/>
      <c r="BF10" s="221"/>
      <c r="BG10" s="221"/>
      <c r="BH10" s="221"/>
      <c r="BI10" s="221"/>
      <c r="BJ10" s="221"/>
      <c r="BK10" s="221"/>
      <c r="BL10" s="221"/>
      <c r="BM10" s="221"/>
      <c r="BN10" s="221"/>
      <c r="BO10" s="221"/>
      <c r="BP10" s="221"/>
      <c r="BQ10" s="226">
        <v>4</v>
      </c>
      <c r="BR10" s="227"/>
      <c r="BS10" s="1028" t="s">
        <v>563</v>
      </c>
      <c r="BT10" s="1029"/>
      <c r="BU10" s="1029"/>
      <c r="BV10" s="1029"/>
      <c r="BW10" s="1029"/>
      <c r="BX10" s="1029"/>
      <c r="BY10" s="1029"/>
      <c r="BZ10" s="1029"/>
      <c r="CA10" s="1029"/>
      <c r="CB10" s="1029"/>
      <c r="CC10" s="1029"/>
      <c r="CD10" s="1029"/>
      <c r="CE10" s="1029"/>
      <c r="CF10" s="1029"/>
      <c r="CG10" s="1050"/>
      <c r="CH10" s="1025">
        <v>-7</v>
      </c>
      <c r="CI10" s="1026"/>
      <c r="CJ10" s="1026"/>
      <c r="CK10" s="1026"/>
      <c r="CL10" s="1027"/>
      <c r="CM10" s="1025">
        <v>243</v>
      </c>
      <c r="CN10" s="1026"/>
      <c r="CO10" s="1026"/>
      <c r="CP10" s="1026"/>
      <c r="CQ10" s="1027"/>
      <c r="CR10" s="1025">
        <v>150</v>
      </c>
      <c r="CS10" s="1026"/>
      <c r="CT10" s="1026"/>
      <c r="CU10" s="1026"/>
      <c r="CV10" s="1027"/>
      <c r="CW10" s="1025">
        <v>14</v>
      </c>
      <c r="CX10" s="1026"/>
      <c r="CY10" s="1026"/>
      <c r="CZ10" s="1026"/>
      <c r="DA10" s="1027"/>
      <c r="DB10" s="1025" t="s">
        <v>489</v>
      </c>
      <c r="DC10" s="1026"/>
      <c r="DD10" s="1026"/>
      <c r="DE10" s="1026"/>
      <c r="DF10" s="1027"/>
      <c r="DG10" s="1025" t="s">
        <v>489</v>
      </c>
      <c r="DH10" s="1026"/>
      <c r="DI10" s="1026"/>
      <c r="DJ10" s="1026"/>
      <c r="DK10" s="1027"/>
      <c r="DL10" s="1025" t="s">
        <v>489</v>
      </c>
      <c r="DM10" s="1026"/>
      <c r="DN10" s="1026"/>
      <c r="DO10" s="1026"/>
      <c r="DP10" s="1027"/>
      <c r="DQ10" s="1025" t="s">
        <v>489</v>
      </c>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8"/>
      <c r="AL11" s="1119"/>
      <c r="AM11" s="1119"/>
      <c r="AN11" s="1119"/>
      <c r="AO11" s="1119"/>
      <c r="AP11" s="1119"/>
      <c r="AQ11" s="1119"/>
      <c r="AR11" s="1119"/>
      <c r="AS11" s="1119"/>
      <c r="AT11" s="1119"/>
      <c r="AU11" s="1120"/>
      <c r="AV11" s="1120"/>
      <c r="AW11" s="1120"/>
      <c r="AX11" s="1120"/>
      <c r="AY11" s="1121"/>
      <c r="AZ11" s="220"/>
      <c r="BA11" s="220"/>
      <c r="BB11" s="220"/>
      <c r="BC11" s="220"/>
      <c r="BD11" s="220"/>
      <c r="BE11" s="221"/>
      <c r="BF11" s="221"/>
      <c r="BG11" s="221"/>
      <c r="BH11" s="221"/>
      <c r="BI11" s="221"/>
      <c r="BJ11" s="221"/>
      <c r="BK11" s="221"/>
      <c r="BL11" s="221"/>
      <c r="BM11" s="221"/>
      <c r="BN11" s="221"/>
      <c r="BO11" s="221"/>
      <c r="BP11" s="221"/>
      <c r="BQ11" s="226">
        <v>5</v>
      </c>
      <c r="BR11" s="227"/>
      <c r="BS11" s="1028" t="s">
        <v>564</v>
      </c>
      <c r="BT11" s="1029"/>
      <c r="BU11" s="1029"/>
      <c r="BV11" s="1029"/>
      <c r="BW11" s="1029"/>
      <c r="BX11" s="1029"/>
      <c r="BY11" s="1029"/>
      <c r="BZ11" s="1029"/>
      <c r="CA11" s="1029"/>
      <c r="CB11" s="1029"/>
      <c r="CC11" s="1029"/>
      <c r="CD11" s="1029"/>
      <c r="CE11" s="1029"/>
      <c r="CF11" s="1029"/>
      <c r="CG11" s="1050"/>
      <c r="CH11" s="1025">
        <v>-1</v>
      </c>
      <c r="CI11" s="1026"/>
      <c r="CJ11" s="1026"/>
      <c r="CK11" s="1026"/>
      <c r="CL11" s="1027"/>
      <c r="CM11" s="1025">
        <v>85</v>
      </c>
      <c r="CN11" s="1026"/>
      <c r="CO11" s="1026"/>
      <c r="CP11" s="1026"/>
      <c r="CQ11" s="1027"/>
      <c r="CR11" s="1025">
        <v>20</v>
      </c>
      <c r="CS11" s="1026"/>
      <c r="CT11" s="1026"/>
      <c r="CU11" s="1026"/>
      <c r="CV11" s="1027"/>
      <c r="CW11" s="1025">
        <v>3</v>
      </c>
      <c r="CX11" s="1026"/>
      <c r="CY11" s="1026"/>
      <c r="CZ11" s="1026"/>
      <c r="DA11" s="1027"/>
      <c r="DB11" s="1025" t="s">
        <v>489</v>
      </c>
      <c r="DC11" s="1026"/>
      <c r="DD11" s="1026"/>
      <c r="DE11" s="1026"/>
      <c r="DF11" s="1027"/>
      <c r="DG11" s="1025" t="s">
        <v>489</v>
      </c>
      <c r="DH11" s="1026"/>
      <c r="DI11" s="1026"/>
      <c r="DJ11" s="1026"/>
      <c r="DK11" s="1027"/>
      <c r="DL11" s="1025" t="s">
        <v>489</v>
      </c>
      <c r="DM11" s="1026"/>
      <c r="DN11" s="1026"/>
      <c r="DO11" s="1026"/>
      <c r="DP11" s="1027"/>
      <c r="DQ11" s="1025" t="s">
        <v>489</v>
      </c>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8"/>
      <c r="AL12" s="1119"/>
      <c r="AM12" s="1119"/>
      <c r="AN12" s="1119"/>
      <c r="AO12" s="1119"/>
      <c r="AP12" s="1119"/>
      <c r="AQ12" s="1119"/>
      <c r="AR12" s="1119"/>
      <c r="AS12" s="1119"/>
      <c r="AT12" s="1119"/>
      <c r="AU12" s="1120"/>
      <c r="AV12" s="1120"/>
      <c r="AW12" s="1120"/>
      <c r="AX12" s="1120"/>
      <c r="AY12" s="1121"/>
      <c r="AZ12" s="220"/>
      <c r="BA12" s="220"/>
      <c r="BB12" s="220"/>
      <c r="BC12" s="220"/>
      <c r="BD12" s="220"/>
      <c r="BE12" s="221"/>
      <c r="BF12" s="221"/>
      <c r="BG12" s="221"/>
      <c r="BH12" s="221"/>
      <c r="BI12" s="221"/>
      <c r="BJ12" s="221"/>
      <c r="BK12" s="221"/>
      <c r="BL12" s="221"/>
      <c r="BM12" s="221"/>
      <c r="BN12" s="221"/>
      <c r="BO12" s="221"/>
      <c r="BP12" s="221"/>
      <c r="BQ12" s="226">
        <v>6</v>
      </c>
      <c r="BR12" s="227"/>
      <c r="BS12" s="1028" t="s">
        <v>565</v>
      </c>
      <c r="BT12" s="1029"/>
      <c r="BU12" s="1029"/>
      <c r="BV12" s="1029"/>
      <c r="BW12" s="1029"/>
      <c r="BX12" s="1029"/>
      <c r="BY12" s="1029"/>
      <c r="BZ12" s="1029"/>
      <c r="CA12" s="1029"/>
      <c r="CB12" s="1029"/>
      <c r="CC12" s="1029"/>
      <c r="CD12" s="1029"/>
      <c r="CE12" s="1029"/>
      <c r="CF12" s="1029"/>
      <c r="CG12" s="1050"/>
      <c r="CH12" s="1025">
        <v>0</v>
      </c>
      <c r="CI12" s="1026"/>
      <c r="CJ12" s="1026"/>
      <c r="CK12" s="1026"/>
      <c r="CL12" s="1027"/>
      <c r="CM12" s="1025">
        <v>22</v>
      </c>
      <c r="CN12" s="1026"/>
      <c r="CO12" s="1026"/>
      <c r="CP12" s="1026"/>
      <c r="CQ12" s="1027"/>
      <c r="CR12" s="1025">
        <v>4</v>
      </c>
      <c r="CS12" s="1026"/>
      <c r="CT12" s="1026"/>
      <c r="CU12" s="1026"/>
      <c r="CV12" s="1027"/>
      <c r="CW12" s="1025">
        <v>0</v>
      </c>
      <c r="CX12" s="1026"/>
      <c r="CY12" s="1026"/>
      <c r="CZ12" s="1026"/>
      <c r="DA12" s="1027"/>
      <c r="DB12" s="1025" t="s">
        <v>489</v>
      </c>
      <c r="DC12" s="1026"/>
      <c r="DD12" s="1026"/>
      <c r="DE12" s="1026"/>
      <c r="DF12" s="1027"/>
      <c r="DG12" s="1025" t="s">
        <v>489</v>
      </c>
      <c r="DH12" s="1026"/>
      <c r="DI12" s="1026"/>
      <c r="DJ12" s="1026"/>
      <c r="DK12" s="1027"/>
      <c r="DL12" s="1025" t="s">
        <v>489</v>
      </c>
      <c r="DM12" s="1026"/>
      <c r="DN12" s="1026"/>
      <c r="DO12" s="1026"/>
      <c r="DP12" s="1027"/>
      <c r="DQ12" s="1025" t="s">
        <v>489</v>
      </c>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8"/>
      <c r="AL13" s="1119"/>
      <c r="AM13" s="1119"/>
      <c r="AN13" s="1119"/>
      <c r="AO13" s="1119"/>
      <c r="AP13" s="1119"/>
      <c r="AQ13" s="1119"/>
      <c r="AR13" s="1119"/>
      <c r="AS13" s="1119"/>
      <c r="AT13" s="1119"/>
      <c r="AU13" s="1120"/>
      <c r="AV13" s="1120"/>
      <c r="AW13" s="1120"/>
      <c r="AX13" s="1120"/>
      <c r="AY13" s="1121"/>
      <c r="AZ13" s="220"/>
      <c r="BA13" s="220"/>
      <c r="BB13" s="220"/>
      <c r="BC13" s="220"/>
      <c r="BD13" s="220"/>
      <c r="BE13" s="221"/>
      <c r="BF13" s="221"/>
      <c r="BG13" s="221"/>
      <c r="BH13" s="221"/>
      <c r="BI13" s="221"/>
      <c r="BJ13" s="221"/>
      <c r="BK13" s="221"/>
      <c r="BL13" s="221"/>
      <c r="BM13" s="221"/>
      <c r="BN13" s="221"/>
      <c r="BO13" s="221"/>
      <c r="BP13" s="221"/>
      <c r="BQ13" s="226">
        <v>7</v>
      </c>
      <c r="BR13" s="227"/>
      <c r="BS13" s="1028" t="s">
        <v>566</v>
      </c>
      <c r="BT13" s="1029"/>
      <c r="BU13" s="1029"/>
      <c r="BV13" s="1029"/>
      <c r="BW13" s="1029"/>
      <c r="BX13" s="1029"/>
      <c r="BY13" s="1029"/>
      <c r="BZ13" s="1029"/>
      <c r="CA13" s="1029"/>
      <c r="CB13" s="1029"/>
      <c r="CC13" s="1029"/>
      <c r="CD13" s="1029"/>
      <c r="CE13" s="1029"/>
      <c r="CF13" s="1029"/>
      <c r="CG13" s="1050"/>
      <c r="CH13" s="1025">
        <v>0</v>
      </c>
      <c r="CI13" s="1026"/>
      <c r="CJ13" s="1026"/>
      <c r="CK13" s="1026"/>
      <c r="CL13" s="1027"/>
      <c r="CM13" s="1025">
        <v>205</v>
      </c>
      <c r="CN13" s="1026"/>
      <c r="CO13" s="1026"/>
      <c r="CP13" s="1026"/>
      <c r="CQ13" s="1027"/>
      <c r="CR13" s="1025">
        <v>74</v>
      </c>
      <c r="CS13" s="1026"/>
      <c r="CT13" s="1026"/>
      <c r="CU13" s="1026"/>
      <c r="CV13" s="1027"/>
      <c r="CW13" s="1025" t="s">
        <v>567</v>
      </c>
      <c r="CX13" s="1026"/>
      <c r="CY13" s="1026"/>
      <c r="CZ13" s="1026"/>
      <c r="DA13" s="1027"/>
      <c r="DB13" s="1025" t="s">
        <v>489</v>
      </c>
      <c r="DC13" s="1026"/>
      <c r="DD13" s="1026"/>
      <c r="DE13" s="1026"/>
      <c r="DF13" s="1027"/>
      <c r="DG13" s="1025" t="s">
        <v>489</v>
      </c>
      <c r="DH13" s="1026"/>
      <c r="DI13" s="1026"/>
      <c r="DJ13" s="1026"/>
      <c r="DK13" s="1027"/>
      <c r="DL13" s="1025" t="s">
        <v>489</v>
      </c>
      <c r="DM13" s="1026"/>
      <c r="DN13" s="1026"/>
      <c r="DO13" s="1026"/>
      <c r="DP13" s="1027"/>
      <c r="DQ13" s="1025" t="s">
        <v>489</v>
      </c>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8"/>
      <c r="AL14" s="1119"/>
      <c r="AM14" s="1119"/>
      <c r="AN14" s="1119"/>
      <c r="AO14" s="1119"/>
      <c r="AP14" s="1119"/>
      <c r="AQ14" s="1119"/>
      <c r="AR14" s="1119"/>
      <c r="AS14" s="1119"/>
      <c r="AT14" s="1119"/>
      <c r="AU14" s="1120"/>
      <c r="AV14" s="1120"/>
      <c r="AW14" s="1120"/>
      <c r="AX14" s="1120"/>
      <c r="AY14" s="1121"/>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8"/>
      <c r="AL15" s="1119"/>
      <c r="AM15" s="1119"/>
      <c r="AN15" s="1119"/>
      <c r="AO15" s="1119"/>
      <c r="AP15" s="1119"/>
      <c r="AQ15" s="1119"/>
      <c r="AR15" s="1119"/>
      <c r="AS15" s="1119"/>
      <c r="AT15" s="1119"/>
      <c r="AU15" s="1120"/>
      <c r="AV15" s="1120"/>
      <c r="AW15" s="1120"/>
      <c r="AX15" s="1120"/>
      <c r="AY15" s="1121"/>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8"/>
      <c r="AL16" s="1119"/>
      <c r="AM16" s="1119"/>
      <c r="AN16" s="1119"/>
      <c r="AO16" s="1119"/>
      <c r="AP16" s="1119"/>
      <c r="AQ16" s="1119"/>
      <c r="AR16" s="1119"/>
      <c r="AS16" s="1119"/>
      <c r="AT16" s="1119"/>
      <c r="AU16" s="1120"/>
      <c r="AV16" s="1120"/>
      <c r="AW16" s="1120"/>
      <c r="AX16" s="1120"/>
      <c r="AY16" s="1121"/>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8"/>
      <c r="AL17" s="1119"/>
      <c r="AM17" s="1119"/>
      <c r="AN17" s="1119"/>
      <c r="AO17" s="1119"/>
      <c r="AP17" s="1119"/>
      <c r="AQ17" s="1119"/>
      <c r="AR17" s="1119"/>
      <c r="AS17" s="1119"/>
      <c r="AT17" s="1119"/>
      <c r="AU17" s="1120"/>
      <c r="AV17" s="1120"/>
      <c r="AW17" s="1120"/>
      <c r="AX17" s="1120"/>
      <c r="AY17" s="1121"/>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8"/>
      <c r="AL18" s="1119"/>
      <c r="AM18" s="1119"/>
      <c r="AN18" s="1119"/>
      <c r="AO18" s="1119"/>
      <c r="AP18" s="1119"/>
      <c r="AQ18" s="1119"/>
      <c r="AR18" s="1119"/>
      <c r="AS18" s="1119"/>
      <c r="AT18" s="1119"/>
      <c r="AU18" s="1120"/>
      <c r="AV18" s="1120"/>
      <c r="AW18" s="1120"/>
      <c r="AX18" s="1120"/>
      <c r="AY18" s="1121"/>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8"/>
      <c r="AL19" s="1119"/>
      <c r="AM19" s="1119"/>
      <c r="AN19" s="1119"/>
      <c r="AO19" s="1119"/>
      <c r="AP19" s="1119"/>
      <c r="AQ19" s="1119"/>
      <c r="AR19" s="1119"/>
      <c r="AS19" s="1119"/>
      <c r="AT19" s="1119"/>
      <c r="AU19" s="1120"/>
      <c r="AV19" s="1120"/>
      <c r="AW19" s="1120"/>
      <c r="AX19" s="1120"/>
      <c r="AY19" s="1121"/>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8"/>
      <c r="AL20" s="1119"/>
      <c r="AM20" s="1119"/>
      <c r="AN20" s="1119"/>
      <c r="AO20" s="1119"/>
      <c r="AP20" s="1119"/>
      <c r="AQ20" s="1119"/>
      <c r="AR20" s="1119"/>
      <c r="AS20" s="1119"/>
      <c r="AT20" s="1119"/>
      <c r="AU20" s="1120"/>
      <c r="AV20" s="1120"/>
      <c r="AW20" s="1120"/>
      <c r="AX20" s="1120"/>
      <c r="AY20" s="1121"/>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8"/>
      <c r="AL21" s="1119"/>
      <c r="AM21" s="1119"/>
      <c r="AN21" s="1119"/>
      <c r="AO21" s="1119"/>
      <c r="AP21" s="1119"/>
      <c r="AQ21" s="1119"/>
      <c r="AR21" s="1119"/>
      <c r="AS21" s="1119"/>
      <c r="AT21" s="1119"/>
      <c r="AU21" s="1120"/>
      <c r="AV21" s="1120"/>
      <c r="AW21" s="1120"/>
      <c r="AX21" s="1120"/>
      <c r="AY21" s="1121"/>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11"/>
      <c r="R22" s="1112"/>
      <c r="S22" s="1112"/>
      <c r="T22" s="1112"/>
      <c r="U22" s="1112"/>
      <c r="V22" s="1112"/>
      <c r="W22" s="1112"/>
      <c r="X22" s="1112"/>
      <c r="Y22" s="1112"/>
      <c r="Z22" s="1112"/>
      <c r="AA22" s="1112"/>
      <c r="AB22" s="1112"/>
      <c r="AC22" s="1112"/>
      <c r="AD22" s="1112"/>
      <c r="AE22" s="1113"/>
      <c r="AF22" s="1071"/>
      <c r="AG22" s="1072"/>
      <c r="AH22" s="1072"/>
      <c r="AI22" s="1072"/>
      <c r="AJ22" s="1073"/>
      <c r="AK22" s="1114"/>
      <c r="AL22" s="1115"/>
      <c r="AM22" s="1115"/>
      <c r="AN22" s="1115"/>
      <c r="AO22" s="1115"/>
      <c r="AP22" s="1115"/>
      <c r="AQ22" s="1115"/>
      <c r="AR22" s="1115"/>
      <c r="AS22" s="1115"/>
      <c r="AT22" s="1115"/>
      <c r="AU22" s="1116"/>
      <c r="AV22" s="1116"/>
      <c r="AW22" s="1116"/>
      <c r="AX22" s="1116"/>
      <c r="AY22" s="1117"/>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377</v>
      </c>
      <c r="B23" s="973" t="s">
        <v>378</v>
      </c>
      <c r="C23" s="974"/>
      <c r="D23" s="974"/>
      <c r="E23" s="974"/>
      <c r="F23" s="974"/>
      <c r="G23" s="974"/>
      <c r="H23" s="974"/>
      <c r="I23" s="974"/>
      <c r="J23" s="974"/>
      <c r="K23" s="974"/>
      <c r="L23" s="974"/>
      <c r="M23" s="974"/>
      <c r="N23" s="974"/>
      <c r="O23" s="974"/>
      <c r="P23" s="984"/>
      <c r="Q23" s="1105">
        <v>9142</v>
      </c>
      <c r="R23" s="1099"/>
      <c r="S23" s="1099"/>
      <c r="T23" s="1099"/>
      <c r="U23" s="1099"/>
      <c r="V23" s="1099">
        <v>8977</v>
      </c>
      <c r="W23" s="1099"/>
      <c r="X23" s="1099"/>
      <c r="Y23" s="1099"/>
      <c r="Z23" s="1099"/>
      <c r="AA23" s="1099">
        <v>165</v>
      </c>
      <c r="AB23" s="1099"/>
      <c r="AC23" s="1099"/>
      <c r="AD23" s="1099"/>
      <c r="AE23" s="1106"/>
      <c r="AF23" s="1107">
        <v>55</v>
      </c>
      <c r="AG23" s="1099"/>
      <c r="AH23" s="1099"/>
      <c r="AI23" s="1099"/>
      <c r="AJ23" s="1108"/>
      <c r="AK23" s="1109"/>
      <c r="AL23" s="1110"/>
      <c r="AM23" s="1110"/>
      <c r="AN23" s="1110"/>
      <c r="AO23" s="1110"/>
      <c r="AP23" s="1099">
        <v>12574</v>
      </c>
      <c r="AQ23" s="1099"/>
      <c r="AR23" s="1099"/>
      <c r="AS23" s="1099"/>
      <c r="AT23" s="1099"/>
      <c r="AU23" s="1100"/>
      <c r="AV23" s="1100"/>
      <c r="AW23" s="1100"/>
      <c r="AX23" s="1100"/>
      <c r="AY23" s="1101"/>
      <c r="AZ23" s="1102" t="s">
        <v>122</v>
      </c>
      <c r="BA23" s="1103"/>
      <c r="BB23" s="1103"/>
      <c r="BC23" s="1103"/>
      <c r="BD23" s="1104"/>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8" t="s">
        <v>379</v>
      </c>
      <c r="B24" s="1098"/>
      <c r="C24" s="1098"/>
      <c r="D24" s="1098"/>
      <c r="E24" s="1098"/>
      <c r="F24" s="1098"/>
      <c r="G24" s="1098"/>
      <c r="H24" s="1098"/>
      <c r="I24" s="1098"/>
      <c r="J24" s="1098"/>
      <c r="K24" s="1098"/>
      <c r="L24" s="1098"/>
      <c r="M24" s="1098"/>
      <c r="N24" s="1098"/>
      <c r="O24" s="1098"/>
      <c r="P24" s="1098"/>
      <c r="Q24" s="1098"/>
      <c r="R24" s="1098"/>
      <c r="S24" s="1098"/>
      <c r="T24" s="1098"/>
      <c r="U24" s="1098"/>
      <c r="V24" s="1098"/>
      <c r="W24" s="1098"/>
      <c r="X24" s="1098"/>
      <c r="Y24" s="1098"/>
      <c r="Z24" s="1098"/>
      <c r="AA24" s="1098"/>
      <c r="AB24" s="1098"/>
      <c r="AC24" s="1098"/>
      <c r="AD24" s="1098"/>
      <c r="AE24" s="1098"/>
      <c r="AF24" s="1098"/>
      <c r="AG24" s="1098"/>
      <c r="AH24" s="1098"/>
      <c r="AI24" s="1098"/>
      <c r="AJ24" s="1098"/>
      <c r="AK24" s="1098"/>
      <c r="AL24" s="1098"/>
      <c r="AM24" s="1098"/>
      <c r="AN24" s="1098"/>
      <c r="AO24" s="1098"/>
      <c r="AP24" s="1098"/>
      <c r="AQ24" s="1098"/>
      <c r="AR24" s="1098"/>
      <c r="AS24" s="1098"/>
      <c r="AT24" s="1098"/>
      <c r="AU24" s="1098"/>
      <c r="AV24" s="1098"/>
      <c r="AW24" s="1098"/>
      <c r="AX24" s="1098"/>
      <c r="AY24" s="1098"/>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7" t="s">
        <v>380</v>
      </c>
      <c r="B25" s="1097"/>
      <c r="C25" s="1097"/>
      <c r="D25" s="1097"/>
      <c r="E25" s="1097"/>
      <c r="F25" s="1097"/>
      <c r="G25" s="1097"/>
      <c r="H25" s="1097"/>
      <c r="I25" s="1097"/>
      <c r="J25" s="1097"/>
      <c r="K25" s="1097"/>
      <c r="L25" s="1097"/>
      <c r="M25" s="1097"/>
      <c r="N25" s="1097"/>
      <c r="O25" s="1097"/>
      <c r="P25" s="1097"/>
      <c r="Q25" s="1097"/>
      <c r="R25" s="1097"/>
      <c r="S25" s="1097"/>
      <c r="T25" s="1097"/>
      <c r="U25" s="1097"/>
      <c r="V25" s="1097"/>
      <c r="W25" s="1097"/>
      <c r="X25" s="1097"/>
      <c r="Y25" s="1097"/>
      <c r="Z25" s="1097"/>
      <c r="AA25" s="1097"/>
      <c r="AB25" s="1097"/>
      <c r="AC25" s="1097"/>
      <c r="AD25" s="1097"/>
      <c r="AE25" s="1097"/>
      <c r="AF25" s="1097"/>
      <c r="AG25" s="1097"/>
      <c r="AH25" s="1097"/>
      <c r="AI25" s="1097"/>
      <c r="AJ25" s="1097"/>
      <c r="AK25" s="1097"/>
      <c r="AL25" s="1097"/>
      <c r="AM25" s="1097"/>
      <c r="AN25" s="1097"/>
      <c r="AO25" s="1097"/>
      <c r="AP25" s="1097"/>
      <c r="AQ25" s="1097"/>
      <c r="AR25" s="1097"/>
      <c r="AS25" s="1097"/>
      <c r="AT25" s="1097"/>
      <c r="AU25" s="1097"/>
      <c r="AV25" s="1097"/>
      <c r="AW25" s="1097"/>
      <c r="AX25" s="1097"/>
      <c r="AY25" s="1097"/>
      <c r="AZ25" s="1097"/>
      <c r="BA25" s="1097"/>
      <c r="BB25" s="1097"/>
      <c r="BC25" s="1097"/>
      <c r="BD25" s="1097"/>
      <c r="BE25" s="1097"/>
      <c r="BF25" s="1097"/>
      <c r="BG25" s="1097"/>
      <c r="BH25" s="1097"/>
      <c r="BI25" s="1097"/>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3" t="s">
        <v>384</v>
      </c>
      <c r="AG26" s="1044"/>
      <c r="AH26" s="1044"/>
      <c r="AI26" s="1044"/>
      <c r="AJ26" s="1094"/>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5"/>
      <c r="AG27" s="1047"/>
      <c r="AH27" s="1047"/>
      <c r="AI27" s="1047"/>
      <c r="AJ27" s="1096"/>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5" t="s">
        <v>389</v>
      </c>
      <c r="C28" s="1086"/>
      <c r="D28" s="1086"/>
      <c r="E28" s="1086"/>
      <c r="F28" s="1086"/>
      <c r="G28" s="1086"/>
      <c r="H28" s="1086"/>
      <c r="I28" s="1086"/>
      <c r="J28" s="1086"/>
      <c r="K28" s="1086"/>
      <c r="L28" s="1086"/>
      <c r="M28" s="1086"/>
      <c r="N28" s="1086"/>
      <c r="O28" s="1086"/>
      <c r="P28" s="1087"/>
      <c r="Q28" s="1088">
        <v>1111</v>
      </c>
      <c r="R28" s="1089"/>
      <c r="S28" s="1089"/>
      <c r="T28" s="1089"/>
      <c r="U28" s="1089"/>
      <c r="V28" s="1089">
        <v>1111</v>
      </c>
      <c r="W28" s="1089"/>
      <c r="X28" s="1089"/>
      <c r="Y28" s="1089"/>
      <c r="Z28" s="1089"/>
      <c r="AA28" s="1089">
        <v>0</v>
      </c>
      <c r="AB28" s="1089"/>
      <c r="AC28" s="1089"/>
      <c r="AD28" s="1089"/>
      <c r="AE28" s="1090"/>
      <c r="AF28" s="1091">
        <v>0</v>
      </c>
      <c r="AG28" s="1089"/>
      <c r="AH28" s="1089"/>
      <c r="AI28" s="1089"/>
      <c r="AJ28" s="1092"/>
      <c r="AK28" s="1078">
        <v>104</v>
      </c>
      <c r="AL28" s="1079"/>
      <c r="AM28" s="1079"/>
      <c r="AN28" s="1079"/>
      <c r="AO28" s="1079"/>
      <c r="AP28" s="1079" t="s">
        <v>567</v>
      </c>
      <c r="AQ28" s="1079"/>
      <c r="AR28" s="1079"/>
      <c r="AS28" s="1079"/>
      <c r="AT28" s="1079"/>
      <c r="AU28" s="1079" t="s">
        <v>567</v>
      </c>
      <c r="AV28" s="1079"/>
      <c r="AW28" s="1079"/>
      <c r="AX28" s="1079"/>
      <c r="AY28" s="1079"/>
      <c r="AZ28" s="1080"/>
      <c r="BA28" s="1080"/>
      <c r="BB28" s="1080"/>
      <c r="BC28" s="1080"/>
      <c r="BD28" s="1080"/>
      <c r="BE28" s="1083"/>
      <c r="BF28" s="1083"/>
      <c r="BG28" s="1083"/>
      <c r="BH28" s="1083"/>
      <c r="BI28" s="1084"/>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390</v>
      </c>
      <c r="C29" s="1067"/>
      <c r="D29" s="1067"/>
      <c r="E29" s="1067"/>
      <c r="F29" s="1067"/>
      <c r="G29" s="1067"/>
      <c r="H29" s="1067"/>
      <c r="I29" s="1067"/>
      <c r="J29" s="1067"/>
      <c r="K29" s="1067"/>
      <c r="L29" s="1067"/>
      <c r="M29" s="1067"/>
      <c r="N29" s="1067"/>
      <c r="O29" s="1067"/>
      <c r="P29" s="1068"/>
      <c r="Q29" s="1081">
        <v>135</v>
      </c>
      <c r="R29" s="1072"/>
      <c r="S29" s="1072"/>
      <c r="T29" s="1072"/>
      <c r="U29" s="1082"/>
      <c r="V29" s="1075">
        <v>135</v>
      </c>
      <c r="W29" s="1075"/>
      <c r="X29" s="1075"/>
      <c r="Y29" s="1075"/>
      <c r="Z29" s="1075"/>
      <c r="AA29" s="1075">
        <v>0</v>
      </c>
      <c r="AB29" s="1075"/>
      <c r="AC29" s="1075"/>
      <c r="AD29" s="1075"/>
      <c r="AE29" s="1076"/>
      <c r="AF29" s="1071">
        <v>0</v>
      </c>
      <c r="AG29" s="1072"/>
      <c r="AH29" s="1072"/>
      <c r="AI29" s="1072"/>
      <c r="AJ29" s="1073"/>
      <c r="AK29" s="1016">
        <v>39</v>
      </c>
      <c r="AL29" s="1007"/>
      <c r="AM29" s="1007"/>
      <c r="AN29" s="1007"/>
      <c r="AO29" s="1007"/>
      <c r="AP29" s="1007">
        <v>28</v>
      </c>
      <c r="AQ29" s="1007"/>
      <c r="AR29" s="1007"/>
      <c r="AS29" s="1007"/>
      <c r="AT29" s="1007"/>
      <c r="AU29" s="1007">
        <v>6</v>
      </c>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391</v>
      </c>
      <c r="C30" s="1067"/>
      <c r="D30" s="1067"/>
      <c r="E30" s="1067"/>
      <c r="F30" s="1067"/>
      <c r="G30" s="1067"/>
      <c r="H30" s="1067"/>
      <c r="I30" s="1067"/>
      <c r="J30" s="1067"/>
      <c r="K30" s="1067"/>
      <c r="L30" s="1067"/>
      <c r="M30" s="1067"/>
      <c r="N30" s="1067"/>
      <c r="O30" s="1067"/>
      <c r="P30" s="1068"/>
      <c r="Q30" s="1074">
        <v>1617</v>
      </c>
      <c r="R30" s="1075"/>
      <c r="S30" s="1075"/>
      <c r="T30" s="1075"/>
      <c r="U30" s="1075"/>
      <c r="V30" s="1075">
        <v>1541</v>
      </c>
      <c r="W30" s="1075"/>
      <c r="X30" s="1075"/>
      <c r="Y30" s="1075"/>
      <c r="Z30" s="1075"/>
      <c r="AA30" s="1075">
        <v>76</v>
      </c>
      <c r="AB30" s="1075"/>
      <c r="AC30" s="1075"/>
      <c r="AD30" s="1075"/>
      <c r="AE30" s="1076"/>
      <c r="AF30" s="1071">
        <v>76</v>
      </c>
      <c r="AG30" s="1072"/>
      <c r="AH30" s="1072"/>
      <c r="AI30" s="1072"/>
      <c r="AJ30" s="1073"/>
      <c r="AK30" s="1016">
        <v>251</v>
      </c>
      <c r="AL30" s="1007"/>
      <c r="AM30" s="1007"/>
      <c r="AN30" s="1007"/>
      <c r="AO30" s="1007"/>
      <c r="AP30" s="1007" t="s">
        <v>567</v>
      </c>
      <c r="AQ30" s="1007"/>
      <c r="AR30" s="1007"/>
      <c r="AS30" s="1007"/>
      <c r="AT30" s="1007"/>
      <c r="AU30" s="1007" t="s">
        <v>567</v>
      </c>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392</v>
      </c>
      <c r="C31" s="1067"/>
      <c r="D31" s="1067"/>
      <c r="E31" s="1067"/>
      <c r="F31" s="1067"/>
      <c r="G31" s="1067"/>
      <c r="H31" s="1067"/>
      <c r="I31" s="1067"/>
      <c r="J31" s="1067"/>
      <c r="K31" s="1067"/>
      <c r="L31" s="1067"/>
      <c r="M31" s="1067"/>
      <c r="N31" s="1067"/>
      <c r="O31" s="1067"/>
      <c r="P31" s="1068"/>
      <c r="Q31" s="1074">
        <v>214</v>
      </c>
      <c r="R31" s="1075"/>
      <c r="S31" s="1075"/>
      <c r="T31" s="1075"/>
      <c r="U31" s="1075"/>
      <c r="V31" s="1075">
        <v>207</v>
      </c>
      <c r="W31" s="1075"/>
      <c r="X31" s="1075"/>
      <c r="Y31" s="1075"/>
      <c r="Z31" s="1075"/>
      <c r="AA31" s="1075">
        <v>7</v>
      </c>
      <c r="AB31" s="1075"/>
      <c r="AC31" s="1075"/>
      <c r="AD31" s="1075"/>
      <c r="AE31" s="1076"/>
      <c r="AF31" s="1071">
        <v>7</v>
      </c>
      <c r="AG31" s="1072"/>
      <c r="AH31" s="1072"/>
      <c r="AI31" s="1072"/>
      <c r="AJ31" s="1073"/>
      <c r="AK31" s="1016">
        <v>76</v>
      </c>
      <c r="AL31" s="1007"/>
      <c r="AM31" s="1007"/>
      <c r="AN31" s="1007"/>
      <c r="AO31" s="1007"/>
      <c r="AP31" s="1007" t="s">
        <v>567</v>
      </c>
      <c r="AQ31" s="1007"/>
      <c r="AR31" s="1007"/>
      <c r="AS31" s="1007"/>
      <c r="AT31" s="1007"/>
      <c r="AU31" s="1007" t="s">
        <v>567</v>
      </c>
      <c r="AV31" s="1007"/>
      <c r="AW31" s="1007"/>
      <c r="AX31" s="1007"/>
      <c r="AY31" s="1007"/>
      <c r="AZ31" s="1077"/>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393</v>
      </c>
      <c r="C32" s="1067"/>
      <c r="D32" s="1067"/>
      <c r="E32" s="1067"/>
      <c r="F32" s="1067"/>
      <c r="G32" s="1067"/>
      <c r="H32" s="1067"/>
      <c r="I32" s="1067"/>
      <c r="J32" s="1067"/>
      <c r="K32" s="1067"/>
      <c r="L32" s="1067"/>
      <c r="M32" s="1067"/>
      <c r="N32" s="1067"/>
      <c r="O32" s="1067"/>
      <c r="P32" s="1068"/>
      <c r="Q32" s="1074">
        <v>416</v>
      </c>
      <c r="R32" s="1075"/>
      <c r="S32" s="1075"/>
      <c r="T32" s="1075"/>
      <c r="U32" s="1075"/>
      <c r="V32" s="1075">
        <v>397</v>
      </c>
      <c r="W32" s="1075"/>
      <c r="X32" s="1075"/>
      <c r="Y32" s="1075"/>
      <c r="Z32" s="1075"/>
      <c r="AA32" s="1075">
        <v>19</v>
      </c>
      <c r="AB32" s="1075"/>
      <c r="AC32" s="1075"/>
      <c r="AD32" s="1075"/>
      <c r="AE32" s="1076"/>
      <c r="AF32" s="1071">
        <v>231</v>
      </c>
      <c r="AG32" s="1072"/>
      <c r="AH32" s="1072"/>
      <c r="AI32" s="1072"/>
      <c r="AJ32" s="1073"/>
      <c r="AK32" s="1016">
        <v>108</v>
      </c>
      <c r="AL32" s="1007"/>
      <c r="AM32" s="1007"/>
      <c r="AN32" s="1007"/>
      <c r="AO32" s="1007"/>
      <c r="AP32" s="1007">
        <v>2039</v>
      </c>
      <c r="AQ32" s="1007"/>
      <c r="AR32" s="1007"/>
      <c r="AS32" s="1007"/>
      <c r="AT32" s="1007"/>
      <c r="AU32" s="1007">
        <v>785</v>
      </c>
      <c r="AV32" s="1007"/>
      <c r="AW32" s="1007"/>
      <c r="AX32" s="1007"/>
      <c r="AY32" s="1007"/>
      <c r="AZ32" s="1077"/>
      <c r="BA32" s="1077"/>
      <c r="BB32" s="1077"/>
      <c r="BC32" s="1077"/>
      <c r="BD32" s="1077"/>
      <c r="BE32" s="1008" t="s">
        <v>394</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395</v>
      </c>
      <c r="C33" s="1067"/>
      <c r="D33" s="1067"/>
      <c r="E33" s="1067"/>
      <c r="F33" s="1067"/>
      <c r="G33" s="1067"/>
      <c r="H33" s="1067"/>
      <c r="I33" s="1067"/>
      <c r="J33" s="1067"/>
      <c r="K33" s="1067"/>
      <c r="L33" s="1067"/>
      <c r="M33" s="1067"/>
      <c r="N33" s="1067"/>
      <c r="O33" s="1067"/>
      <c r="P33" s="1068"/>
      <c r="Q33" s="1074">
        <v>970</v>
      </c>
      <c r="R33" s="1075"/>
      <c r="S33" s="1075"/>
      <c r="T33" s="1075"/>
      <c r="U33" s="1075"/>
      <c r="V33" s="1075">
        <v>967</v>
      </c>
      <c r="W33" s="1075"/>
      <c r="X33" s="1075"/>
      <c r="Y33" s="1075"/>
      <c r="Z33" s="1075"/>
      <c r="AA33" s="1075">
        <v>3</v>
      </c>
      <c r="AB33" s="1075"/>
      <c r="AC33" s="1075"/>
      <c r="AD33" s="1075"/>
      <c r="AE33" s="1076"/>
      <c r="AF33" s="1071">
        <v>203</v>
      </c>
      <c r="AG33" s="1072"/>
      <c r="AH33" s="1072"/>
      <c r="AI33" s="1072"/>
      <c r="AJ33" s="1073"/>
      <c r="AK33" s="1016">
        <v>221</v>
      </c>
      <c r="AL33" s="1007"/>
      <c r="AM33" s="1007"/>
      <c r="AN33" s="1007"/>
      <c r="AO33" s="1007"/>
      <c r="AP33" s="1007">
        <v>528</v>
      </c>
      <c r="AQ33" s="1007"/>
      <c r="AR33" s="1007"/>
      <c r="AS33" s="1007"/>
      <c r="AT33" s="1007"/>
      <c r="AU33" s="1007">
        <v>323</v>
      </c>
      <c r="AV33" s="1007"/>
      <c r="AW33" s="1007"/>
      <c r="AX33" s="1007"/>
      <c r="AY33" s="1007"/>
      <c r="AZ33" s="1077"/>
      <c r="BA33" s="1077"/>
      <c r="BB33" s="1077"/>
      <c r="BC33" s="1077"/>
      <c r="BD33" s="1077"/>
      <c r="BE33" s="1008" t="s">
        <v>394</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396</v>
      </c>
      <c r="C34" s="1067"/>
      <c r="D34" s="1067"/>
      <c r="E34" s="1067"/>
      <c r="F34" s="1067"/>
      <c r="G34" s="1067"/>
      <c r="H34" s="1067"/>
      <c r="I34" s="1067"/>
      <c r="J34" s="1067"/>
      <c r="K34" s="1067"/>
      <c r="L34" s="1067"/>
      <c r="M34" s="1067"/>
      <c r="N34" s="1067"/>
      <c r="O34" s="1067"/>
      <c r="P34" s="1068"/>
      <c r="Q34" s="1074">
        <v>178</v>
      </c>
      <c r="R34" s="1075"/>
      <c r="S34" s="1075"/>
      <c r="T34" s="1075"/>
      <c r="U34" s="1075"/>
      <c r="V34" s="1075">
        <v>176</v>
      </c>
      <c r="W34" s="1075"/>
      <c r="X34" s="1075"/>
      <c r="Y34" s="1075"/>
      <c r="Z34" s="1075"/>
      <c r="AA34" s="1075">
        <v>2</v>
      </c>
      <c r="AB34" s="1075"/>
      <c r="AC34" s="1075"/>
      <c r="AD34" s="1075"/>
      <c r="AE34" s="1076"/>
      <c r="AF34" s="1071">
        <v>32</v>
      </c>
      <c r="AG34" s="1072"/>
      <c r="AH34" s="1072"/>
      <c r="AI34" s="1072"/>
      <c r="AJ34" s="1073"/>
      <c r="AK34" s="1016">
        <v>54</v>
      </c>
      <c r="AL34" s="1007"/>
      <c r="AM34" s="1007"/>
      <c r="AN34" s="1007"/>
      <c r="AO34" s="1007"/>
      <c r="AP34" s="1007">
        <v>402</v>
      </c>
      <c r="AQ34" s="1007"/>
      <c r="AR34" s="1007"/>
      <c r="AS34" s="1007"/>
      <c r="AT34" s="1007"/>
      <c r="AU34" s="1007">
        <v>375</v>
      </c>
      <c r="AV34" s="1007"/>
      <c r="AW34" s="1007"/>
      <c r="AX34" s="1007"/>
      <c r="AY34" s="1007"/>
      <c r="AZ34" s="1077"/>
      <c r="BA34" s="1077"/>
      <c r="BB34" s="1077"/>
      <c r="BC34" s="1077"/>
      <c r="BD34" s="1077"/>
      <c r="BE34" s="1008" t="s">
        <v>394</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397</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377</v>
      </c>
      <c r="B63" s="973" t="s">
        <v>398</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549</v>
      </c>
      <c r="AG63" s="995"/>
      <c r="AH63" s="995"/>
      <c r="AI63" s="995"/>
      <c r="AJ63" s="1058"/>
      <c r="AK63" s="1059"/>
      <c r="AL63" s="999"/>
      <c r="AM63" s="999"/>
      <c r="AN63" s="999"/>
      <c r="AO63" s="999"/>
      <c r="AP63" s="995">
        <v>2997</v>
      </c>
      <c r="AQ63" s="995"/>
      <c r="AR63" s="995"/>
      <c r="AS63" s="995"/>
      <c r="AT63" s="995"/>
      <c r="AU63" s="995">
        <v>1489</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400</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401</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550</v>
      </c>
      <c r="C68" s="1022"/>
      <c r="D68" s="1022"/>
      <c r="E68" s="1022"/>
      <c r="F68" s="1022"/>
      <c r="G68" s="1022"/>
      <c r="H68" s="1022"/>
      <c r="I68" s="1022"/>
      <c r="J68" s="1022"/>
      <c r="K68" s="1022"/>
      <c r="L68" s="1022"/>
      <c r="M68" s="1022"/>
      <c r="N68" s="1022"/>
      <c r="O68" s="1022"/>
      <c r="P68" s="1023"/>
      <c r="Q68" s="1024">
        <v>9471</v>
      </c>
      <c r="R68" s="1018"/>
      <c r="S68" s="1018"/>
      <c r="T68" s="1018"/>
      <c r="U68" s="1018"/>
      <c r="V68" s="1018">
        <v>8936</v>
      </c>
      <c r="W68" s="1018"/>
      <c r="X68" s="1018"/>
      <c r="Y68" s="1018"/>
      <c r="Z68" s="1018"/>
      <c r="AA68" s="1018">
        <v>535</v>
      </c>
      <c r="AB68" s="1018"/>
      <c r="AC68" s="1018"/>
      <c r="AD68" s="1018"/>
      <c r="AE68" s="1018"/>
      <c r="AF68" s="1018">
        <v>535</v>
      </c>
      <c r="AG68" s="1018"/>
      <c r="AH68" s="1018"/>
      <c r="AI68" s="1018"/>
      <c r="AJ68" s="1018"/>
      <c r="AK68" s="1018" t="s">
        <v>567</v>
      </c>
      <c r="AL68" s="1018"/>
      <c r="AM68" s="1018"/>
      <c r="AN68" s="1018"/>
      <c r="AO68" s="1018"/>
      <c r="AP68" s="1018" t="s">
        <v>567</v>
      </c>
      <c r="AQ68" s="1018"/>
      <c r="AR68" s="1018"/>
      <c r="AS68" s="1018"/>
      <c r="AT68" s="1018"/>
      <c r="AU68" s="1018" t="s">
        <v>567</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551</v>
      </c>
      <c r="C69" s="1011"/>
      <c r="D69" s="1011"/>
      <c r="E69" s="1011"/>
      <c r="F69" s="1011"/>
      <c r="G69" s="1011"/>
      <c r="H69" s="1011"/>
      <c r="I69" s="1011"/>
      <c r="J69" s="1011"/>
      <c r="K69" s="1011"/>
      <c r="L69" s="1011"/>
      <c r="M69" s="1011"/>
      <c r="N69" s="1011"/>
      <c r="O69" s="1011"/>
      <c r="P69" s="1012"/>
      <c r="Q69" s="1013">
        <v>547</v>
      </c>
      <c r="R69" s="1007"/>
      <c r="S69" s="1007"/>
      <c r="T69" s="1007"/>
      <c r="U69" s="1007"/>
      <c r="V69" s="1007">
        <v>545</v>
      </c>
      <c r="W69" s="1007"/>
      <c r="X69" s="1007"/>
      <c r="Y69" s="1007"/>
      <c r="Z69" s="1007"/>
      <c r="AA69" s="1007">
        <v>2</v>
      </c>
      <c r="AB69" s="1007"/>
      <c r="AC69" s="1007"/>
      <c r="AD69" s="1007"/>
      <c r="AE69" s="1007"/>
      <c r="AF69" s="1007">
        <v>2</v>
      </c>
      <c r="AG69" s="1007"/>
      <c r="AH69" s="1007"/>
      <c r="AI69" s="1007"/>
      <c r="AJ69" s="1007"/>
      <c r="AK69" s="1007" t="s">
        <v>567</v>
      </c>
      <c r="AL69" s="1007"/>
      <c r="AM69" s="1007"/>
      <c r="AN69" s="1007"/>
      <c r="AO69" s="1007"/>
      <c r="AP69" s="1007" t="s">
        <v>567</v>
      </c>
      <c r="AQ69" s="1007"/>
      <c r="AR69" s="1007"/>
      <c r="AS69" s="1007"/>
      <c r="AT69" s="1007"/>
      <c r="AU69" s="1007" t="s">
        <v>567</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552</v>
      </c>
      <c r="C70" s="1011"/>
      <c r="D70" s="1011"/>
      <c r="E70" s="1011"/>
      <c r="F70" s="1011"/>
      <c r="G70" s="1011"/>
      <c r="H70" s="1011"/>
      <c r="I70" s="1011"/>
      <c r="J70" s="1011"/>
      <c r="K70" s="1011"/>
      <c r="L70" s="1011"/>
      <c r="M70" s="1011"/>
      <c r="N70" s="1011"/>
      <c r="O70" s="1011"/>
      <c r="P70" s="1012"/>
      <c r="Q70" s="1013">
        <v>20</v>
      </c>
      <c r="R70" s="1007"/>
      <c r="S70" s="1007"/>
      <c r="T70" s="1007"/>
      <c r="U70" s="1007"/>
      <c r="V70" s="1007">
        <v>17</v>
      </c>
      <c r="W70" s="1007"/>
      <c r="X70" s="1007"/>
      <c r="Y70" s="1007"/>
      <c r="Z70" s="1007"/>
      <c r="AA70" s="1007">
        <v>3</v>
      </c>
      <c r="AB70" s="1007"/>
      <c r="AC70" s="1007"/>
      <c r="AD70" s="1007"/>
      <c r="AE70" s="1007"/>
      <c r="AF70" s="1007">
        <v>3</v>
      </c>
      <c r="AG70" s="1007"/>
      <c r="AH70" s="1007"/>
      <c r="AI70" s="1007"/>
      <c r="AJ70" s="1007"/>
      <c r="AK70" s="1007" t="s">
        <v>567</v>
      </c>
      <c r="AL70" s="1007"/>
      <c r="AM70" s="1007"/>
      <c r="AN70" s="1007"/>
      <c r="AO70" s="1007"/>
      <c r="AP70" s="1007" t="s">
        <v>567</v>
      </c>
      <c r="AQ70" s="1007"/>
      <c r="AR70" s="1007"/>
      <c r="AS70" s="1007"/>
      <c r="AT70" s="1007"/>
      <c r="AU70" s="1007" t="s">
        <v>567</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553</v>
      </c>
      <c r="C71" s="1011"/>
      <c r="D71" s="1011"/>
      <c r="E71" s="1011"/>
      <c r="F71" s="1011"/>
      <c r="G71" s="1011"/>
      <c r="H71" s="1011"/>
      <c r="I71" s="1011"/>
      <c r="J71" s="1011"/>
      <c r="K71" s="1011"/>
      <c r="L71" s="1011"/>
      <c r="M71" s="1011"/>
      <c r="N71" s="1011"/>
      <c r="O71" s="1011"/>
      <c r="P71" s="1012"/>
      <c r="Q71" s="1013">
        <v>33</v>
      </c>
      <c r="R71" s="1007"/>
      <c r="S71" s="1007"/>
      <c r="T71" s="1007"/>
      <c r="U71" s="1007"/>
      <c r="V71" s="1007">
        <v>33</v>
      </c>
      <c r="W71" s="1007"/>
      <c r="X71" s="1007"/>
      <c r="Y71" s="1007"/>
      <c r="Z71" s="1007"/>
      <c r="AA71" s="1007">
        <v>0</v>
      </c>
      <c r="AB71" s="1007"/>
      <c r="AC71" s="1007"/>
      <c r="AD71" s="1007"/>
      <c r="AE71" s="1007"/>
      <c r="AF71" s="1007">
        <v>0</v>
      </c>
      <c r="AG71" s="1007"/>
      <c r="AH71" s="1007"/>
      <c r="AI71" s="1007"/>
      <c r="AJ71" s="1007"/>
      <c r="AK71" s="1007">
        <v>5</v>
      </c>
      <c r="AL71" s="1007"/>
      <c r="AM71" s="1007"/>
      <c r="AN71" s="1007"/>
      <c r="AO71" s="1007"/>
      <c r="AP71" s="1007" t="s">
        <v>567</v>
      </c>
      <c r="AQ71" s="1007"/>
      <c r="AR71" s="1007"/>
      <c r="AS71" s="1007"/>
      <c r="AT71" s="1007"/>
      <c r="AU71" s="1007" t="s">
        <v>567</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554</v>
      </c>
      <c r="C72" s="1011"/>
      <c r="D72" s="1011"/>
      <c r="E72" s="1011"/>
      <c r="F72" s="1011"/>
      <c r="G72" s="1011"/>
      <c r="H72" s="1011"/>
      <c r="I72" s="1011"/>
      <c r="J72" s="1011"/>
      <c r="K72" s="1011"/>
      <c r="L72" s="1011"/>
      <c r="M72" s="1011"/>
      <c r="N72" s="1011"/>
      <c r="O72" s="1011"/>
      <c r="P72" s="1012"/>
      <c r="Q72" s="1013">
        <v>1</v>
      </c>
      <c r="R72" s="1007"/>
      <c r="S72" s="1007"/>
      <c r="T72" s="1007"/>
      <c r="U72" s="1007"/>
      <c r="V72" s="1007">
        <v>0</v>
      </c>
      <c r="W72" s="1007"/>
      <c r="X72" s="1007"/>
      <c r="Y72" s="1007"/>
      <c r="Z72" s="1007"/>
      <c r="AA72" s="1007">
        <v>0</v>
      </c>
      <c r="AB72" s="1007"/>
      <c r="AC72" s="1007"/>
      <c r="AD72" s="1007"/>
      <c r="AE72" s="1007"/>
      <c r="AF72" s="1007">
        <v>0</v>
      </c>
      <c r="AG72" s="1007"/>
      <c r="AH72" s="1007"/>
      <c r="AI72" s="1007"/>
      <c r="AJ72" s="1007"/>
      <c r="AK72" s="1007" t="s">
        <v>567</v>
      </c>
      <c r="AL72" s="1007"/>
      <c r="AM72" s="1007"/>
      <c r="AN72" s="1007"/>
      <c r="AO72" s="1007"/>
      <c r="AP72" s="1007" t="s">
        <v>567</v>
      </c>
      <c r="AQ72" s="1007"/>
      <c r="AR72" s="1007"/>
      <c r="AS72" s="1007"/>
      <c r="AT72" s="1007"/>
      <c r="AU72" s="1007" t="s">
        <v>567</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555</v>
      </c>
      <c r="C73" s="1011"/>
      <c r="D73" s="1011"/>
      <c r="E73" s="1011"/>
      <c r="F73" s="1011"/>
      <c r="G73" s="1011"/>
      <c r="H73" s="1011"/>
      <c r="I73" s="1011"/>
      <c r="J73" s="1011"/>
      <c r="K73" s="1011"/>
      <c r="L73" s="1011"/>
      <c r="M73" s="1011"/>
      <c r="N73" s="1011"/>
      <c r="O73" s="1011"/>
      <c r="P73" s="1012"/>
      <c r="Q73" s="1013">
        <v>100</v>
      </c>
      <c r="R73" s="1007"/>
      <c r="S73" s="1007"/>
      <c r="T73" s="1007"/>
      <c r="U73" s="1007"/>
      <c r="V73" s="1007">
        <v>100</v>
      </c>
      <c r="W73" s="1007"/>
      <c r="X73" s="1007"/>
      <c r="Y73" s="1007"/>
      <c r="Z73" s="1007"/>
      <c r="AA73" s="1007">
        <v>0</v>
      </c>
      <c r="AB73" s="1007"/>
      <c r="AC73" s="1007"/>
      <c r="AD73" s="1007"/>
      <c r="AE73" s="1007"/>
      <c r="AF73" s="1007">
        <v>0</v>
      </c>
      <c r="AG73" s="1007"/>
      <c r="AH73" s="1007"/>
      <c r="AI73" s="1007"/>
      <c r="AJ73" s="1007"/>
      <c r="AK73" s="1007">
        <v>56</v>
      </c>
      <c r="AL73" s="1007"/>
      <c r="AM73" s="1007"/>
      <c r="AN73" s="1007"/>
      <c r="AO73" s="1007"/>
      <c r="AP73" s="1007" t="s">
        <v>567</v>
      </c>
      <c r="AQ73" s="1007"/>
      <c r="AR73" s="1007"/>
      <c r="AS73" s="1007"/>
      <c r="AT73" s="1007"/>
      <c r="AU73" s="1007" t="s">
        <v>567</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556</v>
      </c>
      <c r="C74" s="1011"/>
      <c r="D74" s="1011"/>
      <c r="E74" s="1011"/>
      <c r="F74" s="1011"/>
      <c r="G74" s="1011"/>
      <c r="H74" s="1011"/>
      <c r="I74" s="1011"/>
      <c r="J74" s="1011"/>
      <c r="K74" s="1011"/>
      <c r="L74" s="1011"/>
      <c r="M74" s="1011"/>
      <c r="N74" s="1011"/>
      <c r="O74" s="1011"/>
      <c r="P74" s="1012"/>
      <c r="Q74" s="1013">
        <v>3979</v>
      </c>
      <c r="R74" s="1007"/>
      <c r="S74" s="1007"/>
      <c r="T74" s="1007"/>
      <c r="U74" s="1007"/>
      <c r="V74" s="1007">
        <v>3563</v>
      </c>
      <c r="W74" s="1007"/>
      <c r="X74" s="1007"/>
      <c r="Y74" s="1007"/>
      <c r="Z74" s="1007"/>
      <c r="AA74" s="1007">
        <v>416</v>
      </c>
      <c r="AB74" s="1007"/>
      <c r="AC74" s="1007"/>
      <c r="AD74" s="1007"/>
      <c r="AE74" s="1007"/>
      <c r="AF74" s="1007">
        <v>416</v>
      </c>
      <c r="AG74" s="1007"/>
      <c r="AH74" s="1007"/>
      <c r="AI74" s="1007"/>
      <c r="AJ74" s="1007"/>
      <c r="AK74" s="1007" t="s">
        <v>567</v>
      </c>
      <c r="AL74" s="1007"/>
      <c r="AM74" s="1007"/>
      <c r="AN74" s="1007"/>
      <c r="AO74" s="1007"/>
      <c r="AP74" s="1007">
        <v>584</v>
      </c>
      <c r="AQ74" s="1007"/>
      <c r="AR74" s="1007"/>
      <c r="AS74" s="1007"/>
      <c r="AT74" s="1007"/>
      <c r="AU74" s="1007">
        <v>52</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568</v>
      </c>
      <c r="C75" s="1011"/>
      <c r="D75" s="1011"/>
      <c r="E75" s="1011"/>
      <c r="F75" s="1011"/>
      <c r="G75" s="1011"/>
      <c r="H75" s="1011"/>
      <c r="I75" s="1011"/>
      <c r="J75" s="1011"/>
      <c r="K75" s="1011"/>
      <c r="L75" s="1011"/>
      <c r="M75" s="1011"/>
      <c r="N75" s="1011"/>
      <c r="O75" s="1011"/>
      <c r="P75" s="1012"/>
      <c r="Q75" s="1014">
        <v>2869</v>
      </c>
      <c r="R75" s="1015"/>
      <c r="S75" s="1015"/>
      <c r="T75" s="1015"/>
      <c r="U75" s="1016"/>
      <c r="V75" s="1017">
        <v>3873</v>
      </c>
      <c r="W75" s="1015"/>
      <c r="X75" s="1015"/>
      <c r="Y75" s="1015"/>
      <c r="Z75" s="1016"/>
      <c r="AA75" s="1017">
        <v>-1003</v>
      </c>
      <c r="AB75" s="1015"/>
      <c r="AC75" s="1015"/>
      <c r="AD75" s="1015"/>
      <c r="AE75" s="1016"/>
      <c r="AF75" s="1017">
        <v>1031</v>
      </c>
      <c r="AG75" s="1015"/>
      <c r="AH75" s="1015"/>
      <c r="AI75" s="1015"/>
      <c r="AJ75" s="1016"/>
      <c r="AK75" s="1017" t="s">
        <v>567</v>
      </c>
      <c r="AL75" s="1015"/>
      <c r="AM75" s="1015"/>
      <c r="AN75" s="1015"/>
      <c r="AO75" s="1016"/>
      <c r="AP75" s="1017">
        <v>186</v>
      </c>
      <c r="AQ75" s="1015"/>
      <c r="AR75" s="1015"/>
      <c r="AS75" s="1015"/>
      <c r="AT75" s="1016"/>
      <c r="AU75" s="1017" t="s">
        <v>567</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t="s">
        <v>557</v>
      </c>
      <c r="C76" s="1011"/>
      <c r="D76" s="1011"/>
      <c r="E76" s="1011"/>
      <c r="F76" s="1011"/>
      <c r="G76" s="1011"/>
      <c r="H76" s="1011"/>
      <c r="I76" s="1011"/>
      <c r="J76" s="1011"/>
      <c r="K76" s="1011"/>
      <c r="L76" s="1011"/>
      <c r="M76" s="1011"/>
      <c r="N76" s="1011"/>
      <c r="O76" s="1011"/>
      <c r="P76" s="1012"/>
      <c r="Q76" s="1014">
        <v>146</v>
      </c>
      <c r="R76" s="1015"/>
      <c r="S76" s="1015"/>
      <c r="T76" s="1015"/>
      <c r="U76" s="1016"/>
      <c r="V76" s="1017">
        <v>105</v>
      </c>
      <c r="W76" s="1015"/>
      <c r="X76" s="1015"/>
      <c r="Y76" s="1015"/>
      <c r="Z76" s="1016"/>
      <c r="AA76" s="1017">
        <v>41</v>
      </c>
      <c r="AB76" s="1015"/>
      <c r="AC76" s="1015"/>
      <c r="AD76" s="1015"/>
      <c r="AE76" s="1016"/>
      <c r="AF76" s="1017">
        <v>41</v>
      </c>
      <c r="AG76" s="1015"/>
      <c r="AH76" s="1015"/>
      <c r="AI76" s="1015"/>
      <c r="AJ76" s="1016"/>
      <c r="AK76" s="1017" t="s">
        <v>567</v>
      </c>
      <c r="AL76" s="1015"/>
      <c r="AM76" s="1015"/>
      <c r="AN76" s="1015"/>
      <c r="AO76" s="1016"/>
      <c r="AP76" s="1017" t="s">
        <v>567</v>
      </c>
      <c r="AQ76" s="1015"/>
      <c r="AR76" s="1015"/>
      <c r="AS76" s="1015"/>
      <c r="AT76" s="1016"/>
      <c r="AU76" s="1017" t="s">
        <v>567</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t="s">
        <v>558</v>
      </c>
      <c r="C77" s="1011"/>
      <c r="D77" s="1011"/>
      <c r="E77" s="1011"/>
      <c r="F77" s="1011"/>
      <c r="G77" s="1011"/>
      <c r="H77" s="1011"/>
      <c r="I77" s="1011"/>
      <c r="J77" s="1011"/>
      <c r="K77" s="1011"/>
      <c r="L77" s="1011"/>
      <c r="M77" s="1011"/>
      <c r="N77" s="1011"/>
      <c r="O77" s="1011"/>
      <c r="P77" s="1012"/>
      <c r="Q77" s="1014">
        <v>75</v>
      </c>
      <c r="R77" s="1015"/>
      <c r="S77" s="1015"/>
      <c r="T77" s="1015"/>
      <c r="U77" s="1016"/>
      <c r="V77" s="1017">
        <v>59</v>
      </c>
      <c r="W77" s="1015"/>
      <c r="X77" s="1015"/>
      <c r="Y77" s="1015"/>
      <c r="Z77" s="1016"/>
      <c r="AA77" s="1017">
        <v>15</v>
      </c>
      <c r="AB77" s="1015"/>
      <c r="AC77" s="1015"/>
      <c r="AD77" s="1015"/>
      <c r="AE77" s="1016"/>
      <c r="AF77" s="1017">
        <v>15</v>
      </c>
      <c r="AG77" s="1015"/>
      <c r="AH77" s="1015"/>
      <c r="AI77" s="1015"/>
      <c r="AJ77" s="1016"/>
      <c r="AK77" s="1017" t="s">
        <v>567</v>
      </c>
      <c r="AL77" s="1015"/>
      <c r="AM77" s="1015"/>
      <c r="AN77" s="1015"/>
      <c r="AO77" s="1016"/>
      <c r="AP77" s="1017" t="s">
        <v>567</v>
      </c>
      <c r="AQ77" s="1015"/>
      <c r="AR77" s="1015"/>
      <c r="AS77" s="1015"/>
      <c r="AT77" s="1016"/>
      <c r="AU77" s="1017" t="s">
        <v>567</v>
      </c>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t="s">
        <v>559</v>
      </c>
      <c r="C78" s="1011"/>
      <c r="D78" s="1011"/>
      <c r="E78" s="1011"/>
      <c r="F78" s="1011"/>
      <c r="G78" s="1011"/>
      <c r="H78" s="1011"/>
      <c r="I78" s="1011"/>
      <c r="J78" s="1011"/>
      <c r="K78" s="1011"/>
      <c r="L78" s="1011"/>
      <c r="M78" s="1011"/>
      <c r="N78" s="1011"/>
      <c r="O78" s="1011"/>
      <c r="P78" s="1012"/>
      <c r="Q78" s="1013">
        <v>234605</v>
      </c>
      <c r="R78" s="1007"/>
      <c r="S78" s="1007"/>
      <c r="T78" s="1007"/>
      <c r="U78" s="1007"/>
      <c r="V78" s="1007">
        <v>227058</v>
      </c>
      <c r="W78" s="1007"/>
      <c r="X78" s="1007"/>
      <c r="Y78" s="1007"/>
      <c r="Z78" s="1007"/>
      <c r="AA78" s="1007">
        <v>7546</v>
      </c>
      <c r="AB78" s="1007"/>
      <c r="AC78" s="1007"/>
      <c r="AD78" s="1007"/>
      <c r="AE78" s="1007"/>
      <c r="AF78" s="1007">
        <v>7546</v>
      </c>
      <c r="AG78" s="1007"/>
      <c r="AH78" s="1007"/>
      <c r="AI78" s="1007"/>
      <c r="AJ78" s="1007"/>
      <c r="AK78" s="1007" t="s">
        <v>567</v>
      </c>
      <c r="AL78" s="1007"/>
      <c r="AM78" s="1007"/>
      <c r="AN78" s="1007"/>
      <c r="AO78" s="1007"/>
      <c r="AP78" s="1007" t="s">
        <v>567</v>
      </c>
      <c r="AQ78" s="1007"/>
      <c r="AR78" s="1007"/>
      <c r="AS78" s="1007"/>
      <c r="AT78" s="1007"/>
      <c r="AU78" s="1007" t="s">
        <v>567</v>
      </c>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377</v>
      </c>
      <c r="B88" s="973" t="s">
        <v>402</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9589</v>
      </c>
      <c r="AG88" s="995"/>
      <c r="AH88" s="995"/>
      <c r="AI88" s="995"/>
      <c r="AJ88" s="995"/>
      <c r="AK88" s="999"/>
      <c r="AL88" s="999"/>
      <c r="AM88" s="999"/>
      <c r="AN88" s="999"/>
      <c r="AO88" s="999"/>
      <c r="AP88" s="995">
        <v>770</v>
      </c>
      <c r="AQ88" s="995"/>
      <c r="AR88" s="995"/>
      <c r="AS88" s="995"/>
      <c r="AT88" s="995"/>
      <c r="AU88" s="995">
        <v>52</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403</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405</v>
      </c>
      <c r="CS102" s="989"/>
      <c r="CT102" s="989"/>
      <c r="CU102" s="989"/>
      <c r="CV102" s="990"/>
      <c r="CW102" s="988">
        <v>75</v>
      </c>
      <c r="CX102" s="989"/>
      <c r="CY102" s="989"/>
      <c r="CZ102" s="989"/>
      <c r="DA102" s="990"/>
      <c r="DB102" s="988" t="s">
        <v>567</v>
      </c>
      <c r="DC102" s="989"/>
      <c r="DD102" s="989"/>
      <c r="DE102" s="989"/>
      <c r="DF102" s="990"/>
      <c r="DG102" s="988" t="s">
        <v>567</v>
      </c>
      <c r="DH102" s="989"/>
      <c r="DI102" s="989"/>
      <c r="DJ102" s="989"/>
      <c r="DK102" s="990"/>
      <c r="DL102" s="988" t="s">
        <v>567</v>
      </c>
      <c r="DM102" s="989"/>
      <c r="DN102" s="989"/>
      <c r="DO102" s="989"/>
      <c r="DP102" s="990"/>
      <c r="DQ102" s="988" t="s">
        <v>567</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404</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405</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408</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409</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410</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411</v>
      </c>
      <c r="AB109" s="932"/>
      <c r="AC109" s="932"/>
      <c r="AD109" s="932"/>
      <c r="AE109" s="933"/>
      <c r="AF109" s="934" t="s">
        <v>412</v>
      </c>
      <c r="AG109" s="932"/>
      <c r="AH109" s="932"/>
      <c r="AI109" s="932"/>
      <c r="AJ109" s="933"/>
      <c r="AK109" s="934" t="s">
        <v>294</v>
      </c>
      <c r="AL109" s="932"/>
      <c r="AM109" s="932"/>
      <c r="AN109" s="932"/>
      <c r="AO109" s="933"/>
      <c r="AP109" s="934" t="s">
        <v>413</v>
      </c>
      <c r="AQ109" s="932"/>
      <c r="AR109" s="932"/>
      <c r="AS109" s="932"/>
      <c r="AT109" s="965"/>
      <c r="AU109" s="931" t="s">
        <v>410</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411</v>
      </c>
      <c r="BR109" s="932"/>
      <c r="BS109" s="932"/>
      <c r="BT109" s="932"/>
      <c r="BU109" s="933"/>
      <c r="BV109" s="934" t="s">
        <v>412</v>
      </c>
      <c r="BW109" s="932"/>
      <c r="BX109" s="932"/>
      <c r="BY109" s="932"/>
      <c r="BZ109" s="933"/>
      <c r="CA109" s="934" t="s">
        <v>294</v>
      </c>
      <c r="CB109" s="932"/>
      <c r="CC109" s="932"/>
      <c r="CD109" s="932"/>
      <c r="CE109" s="933"/>
      <c r="CF109" s="972" t="s">
        <v>413</v>
      </c>
      <c r="CG109" s="972"/>
      <c r="CH109" s="972"/>
      <c r="CI109" s="972"/>
      <c r="CJ109" s="972"/>
      <c r="CK109" s="934" t="s">
        <v>414</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411</v>
      </c>
      <c r="DH109" s="932"/>
      <c r="DI109" s="932"/>
      <c r="DJ109" s="932"/>
      <c r="DK109" s="933"/>
      <c r="DL109" s="934" t="s">
        <v>412</v>
      </c>
      <c r="DM109" s="932"/>
      <c r="DN109" s="932"/>
      <c r="DO109" s="932"/>
      <c r="DP109" s="933"/>
      <c r="DQ109" s="934" t="s">
        <v>294</v>
      </c>
      <c r="DR109" s="932"/>
      <c r="DS109" s="932"/>
      <c r="DT109" s="932"/>
      <c r="DU109" s="933"/>
      <c r="DV109" s="934" t="s">
        <v>413</v>
      </c>
      <c r="DW109" s="932"/>
      <c r="DX109" s="932"/>
      <c r="DY109" s="932"/>
      <c r="DZ109" s="965"/>
    </row>
    <row r="110" spans="1:131" s="218" customFormat="1" ht="26.25" customHeight="1" x14ac:dyDescent="0.15">
      <c r="A110" s="843" t="s">
        <v>415</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950205</v>
      </c>
      <c r="AB110" s="925"/>
      <c r="AC110" s="925"/>
      <c r="AD110" s="925"/>
      <c r="AE110" s="926"/>
      <c r="AF110" s="927">
        <v>982967</v>
      </c>
      <c r="AG110" s="925"/>
      <c r="AH110" s="925"/>
      <c r="AI110" s="925"/>
      <c r="AJ110" s="926"/>
      <c r="AK110" s="927">
        <v>1028200</v>
      </c>
      <c r="AL110" s="925"/>
      <c r="AM110" s="925"/>
      <c r="AN110" s="925"/>
      <c r="AO110" s="926"/>
      <c r="AP110" s="928">
        <v>24.2</v>
      </c>
      <c r="AQ110" s="929"/>
      <c r="AR110" s="929"/>
      <c r="AS110" s="929"/>
      <c r="AT110" s="930"/>
      <c r="AU110" s="966" t="s">
        <v>69</v>
      </c>
      <c r="AV110" s="967"/>
      <c r="AW110" s="967"/>
      <c r="AX110" s="967"/>
      <c r="AY110" s="967"/>
      <c r="AZ110" s="896" t="s">
        <v>416</v>
      </c>
      <c r="BA110" s="844"/>
      <c r="BB110" s="844"/>
      <c r="BC110" s="844"/>
      <c r="BD110" s="844"/>
      <c r="BE110" s="844"/>
      <c r="BF110" s="844"/>
      <c r="BG110" s="844"/>
      <c r="BH110" s="844"/>
      <c r="BI110" s="844"/>
      <c r="BJ110" s="844"/>
      <c r="BK110" s="844"/>
      <c r="BL110" s="844"/>
      <c r="BM110" s="844"/>
      <c r="BN110" s="844"/>
      <c r="BO110" s="844"/>
      <c r="BP110" s="845"/>
      <c r="BQ110" s="897">
        <v>10393012</v>
      </c>
      <c r="BR110" s="878"/>
      <c r="BS110" s="878"/>
      <c r="BT110" s="878"/>
      <c r="BU110" s="878"/>
      <c r="BV110" s="878">
        <v>12081887</v>
      </c>
      <c r="BW110" s="878"/>
      <c r="BX110" s="878"/>
      <c r="BY110" s="878"/>
      <c r="BZ110" s="878"/>
      <c r="CA110" s="878">
        <v>12573618</v>
      </c>
      <c r="CB110" s="878"/>
      <c r="CC110" s="878"/>
      <c r="CD110" s="878"/>
      <c r="CE110" s="878"/>
      <c r="CF110" s="902">
        <v>296.10000000000002</v>
      </c>
      <c r="CG110" s="903"/>
      <c r="CH110" s="903"/>
      <c r="CI110" s="903"/>
      <c r="CJ110" s="903"/>
      <c r="CK110" s="962" t="s">
        <v>417</v>
      </c>
      <c r="CL110" s="855"/>
      <c r="CM110" s="896" t="s">
        <v>418</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419</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420</v>
      </c>
      <c r="BA111" s="788"/>
      <c r="BB111" s="788"/>
      <c r="BC111" s="788"/>
      <c r="BD111" s="788"/>
      <c r="BE111" s="788"/>
      <c r="BF111" s="788"/>
      <c r="BG111" s="788"/>
      <c r="BH111" s="788"/>
      <c r="BI111" s="788"/>
      <c r="BJ111" s="788"/>
      <c r="BK111" s="788"/>
      <c r="BL111" s="788"/>
      <c r="BM111" s="788"/>
      <c r="BN111" s="788"/>
      <c r="BO111" s="788"/>
      <c r="BP111" s="789"/>
      <c r="BQ111" s="852">
        <v>35747</v>
      </c>
      <c r="BR111" s="853"/>
      <c r="BS111" s="853"/>
      <c r="BT111" s="853"/>
      <c r="BU111" s="853"/>
      <c r="BV111" s="853">
        <v>30381</v>
      </c>
      <c r="BW111" s="853"/>
      <c r="BX111" s="853"/>
      <c r="BY111" s="853"/>
      <c r="BZ111" s="853"/>
      <c r="CA111" s="853">
        <v>26001</v>
      </c>
      <c r="CB111" s="853"/>
      <c r="CC111" s="853"/>
      <c r="CD111" s="853"/>
      <c r="CE111" s="853"/>
      <c r="CF111" s="911">
        <v>0.6</v>
      </c>
      <c r="CG111" s="912"/>
      <c r="CH111" s="912"/>
      <c r="CI111" s="912"/>
      <c r="CJ111" s="912"/>
      <c r="CK111" s="963"/>
      <c r="CL111" s="857"/>
      <c r="CM111" s="851" t="s">
        <v>421</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422</v>
      </c>
      <c r="B112" s="949"/>
      <c r="C112" s="788" t="s">
        <v>423</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424</v>
      </c>
      <c r="BA112" s="788"/>
      <c r="BB112" s="788"/>
      <c r="BC112" s="788"/>
      <c r="BD112" s="788"/>
      <c r="BE112" s="788"/>
      <c r="BF112" s="788"/>
      <c r="BG112" s="788"/>
      <c r="BH112" s="788"/>
      <c r="BI112" s="788"/>
      <c r="BJ112" s="788"/>
      <c r="BK112" s="788"/>
      <c r="BL112" s="788"/>
      <c r="BM112" s="788"/>
      <c r="BN112" s="788"/>
      <c r="BO112" s="788"/>
      <c r="BP112" s="789"/>
      <c r="BQ112" s="852">
        <v>1174363</v>
      </c>
      <c r="BR112" s="853"/>
      <c r="BS112" s="853"/>
      <c r="BT112" s="853"/>
      <c r="BU112" s="853"/>
      <c r="BV112" s="853">
        <v>1371621</v>
      </c>
      <c r="BW112" s="853"/>
      <c r="BX112" s="853"/>
      <c r="BY112" s="853"/>
      <c r="BZ112" s="853"/>
      <c r="CA112" s="853">
        <v>1488748</v>
      </c>
      <c r="CB112" s="853"/>
      <c r="CC112" s="853"/>
      <c r="CD112" s="853"/>
      <c r="CE112" s="853"/>
      <c r="CF112" s="911">
        <v>35.1</v>
      </c>
      <c r="CG112" s="912"/>
      <c r="CH112" s="912"/>
      <c r="CI112" s="912"/>
      <c r="CJ112" s="912"/>
      <c r="CK112" s="963"/>
      <c r="CL112" s="857"/>
      <c r="CM112" s="851" t="s">
        <v>425</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426</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144292</v>
      </c>
      <c r="AB113" s="955"/>
      <c r="AC113" s="955"/>
      <c r="AD113" s="955"/>
      <c r="AE113" s="956"/>
      <c r="AF113" s="957">
        <v>150736</v>
      </c>
      <c r="AG113" s="955"/>
      <c r="AH113" s="955"/>
      <c r="AI113" s="955"/>
      <c r="AJ113" s="956"/>
      <c r="AK113" s="957">
        <v>158717</v>
      </c>
      <c r="AL113" s="955"/>
      <c r="AM113" s="955"/>
      <c r="AN113" s="955"/>
      <c r="AO113" s="956"/>
      <c r="AP113" s="958">
        <v>3.7</v>
      </c>
      <c r="AQ113" s="959"/>
      <c r="AR113" s="959"/>
      <c r="AS113" s="959"/>
      <c r="AT113" s="960"/>
      <c r="AU113" s="968"/>
      <c r="AV113" s="969"/>
      <c r="AW113" s="969"/>
      <c r="AX113" s="969"/>
      <c r="AY113" s="969"/>
      <c r="AZ113" s="851" t="s">
        <v>427</v>
      </c>
      <c r="BA113" s="788"/>
      <c r="BB113" s="788"/>
      <c r="BC113" s="788"/>
      <c r="BD113" s="788"/>
      <c r="BE113" s="788"/>
      <c r="BF113" s="788"/>
      <c r="BG113" s="788"/>
      <c r="BH113" s="788"/>
      <c r="BI113" s="788"/>
      <c r="BJ113" s="788"/>
      <c r="BK113" s="788"/>
      <c r="BL113" s="788"/>
      <c r="BM113" s="788"/>
      <c r="BN113" s="788"/>
      <c r="BO113" s="788"/>
      <c r="BP113" s="789"/>
      <c r="BQ113" s="852">
        <v>64916</v>
      </c>
      <c r="BR113" s="853"/>
      <c r="BS113" s="853"/>
      <c r="BT113" s="853"/>
      <c r="BU113" s="853"/>
      <c r="BV113" s="853">
        <v>56137</v>
      </c>
      <c r="BW113" s="853"/>
      <c r="BX113" s="853"/>
      <c r="BY113" s="853"/>
      <c r="BZ113" s="853"/>
      <c r="CA113" s="853">
        <v>51662</v>
      </c>
      <c r="CB113" s="853"/>
      <c r="CC113" s="853"/>
      <c r="CD113" s="853"/>
      <c r="CE113" s="853"/>
      <c r="CF113" s="911">
        <v>1.2</v>
      </c>
      <c r="CG113" s="912"/>
      <c r="CH113" s="912"/>
      <c r="CI113" s="912"/>
      <c r="CJ113" s="912"/>
      <c r="CK113" s="963"/>
      <c r="CL113" s="857"/>
      <c r="CM113" s="851" t="s">
        <v>428</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v>18534</v>
      </c>
      <c r="DH113" s="816"/>
      <c r="DI113" s="816"/>
      <c r="DJ113" s="816"/>
      <c r="DK113" s="817"/>
      <c r="DL113" s="818">
        <v>13117</v>
      </c>
      <c r="DM113" s="816"/>
      <c r="DN113" s="816"/>
      <c r="DO113" s="816"/>
      <c r="DP113" s="817"/>
      <c r="DQ113" s="818">
        <v>8675</v>
      </c>
      <c r="DR113" s="816"/>
      <c r="DS113" s="816"/>
      <c r="DT113" s="816"/>
      <c r="DU113" s="817"/>
      <c r="DV113" s="860">
        <v>0.2</v>
      </c>
      <c r="DW113" s="861"/>
      <c r="DX113" s="861"/>
      <c r="DY113" s="861"/>
      <c r="DZ113" s="862"/>
    </row>
    <row r="114" spans="1:130" s="218" customFormat="1" ht="26.25" customHeight="1" x14ac:dyDescent="0.15">
      <c r="A114" s="950"/>
      <c r="B114" s="951"/>
      <c r="C114" s="788" t="s">
        <v>429</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10745</v>
      </c>
      <c r="AB114" s="816"/>
      <c r="AC114" s="816"/>
      <c r="AD114" s="816"/>
      <c r="AE114" s="817"/>
      <c r="AF114" s="818">
        <v>9742</v>
      </c>
      <c r="AG114" s="816"/>
      <c r="AH114" s="816"/>
      <c r="AI114" s="816"/>
      <c r="AJ114" s="817"/>
      <c r="AK114" s="818">
        <v>8240</v>
      </c>
      <c r="AL114" s="816"/>
      <c r="AM114" s="816"/>
      <c r="AN114" s="816"/>
      <c r="AO114" s="817"/>
      <c r="AP114" s="860">
        <v>0.2</v>
      </c>
      <c r="AQ114" s="861"/>
      <c r="AR114" s="861"/>
      <c r="AS114" s="861"/>
      <c r="AT114" s="862"/>
      <c r="AU114" s="968"/>
      <c r="AV114" s="969"/>
      <c r="AW114" s="969"/>
      <c r="AX114" s="969"/>
      <c r="AY114" s="969"/>
      <c r="AZ114" s="851" t="s">
        <v>430</v>
      </c>
      <c r="BA114" s="788"/>
      <c r="BB114" s="788"/>
      <c r="BC114" s="788"/>
      <c r="BD114" s="788"/>
      <c r="BE114" s="788"/>
      <c r="BF114" s="788"/>
      <c r="BG114" s="788"/>
      <c r="BH114" s="788"/>
      <c r="BI114" s="788"/>
      <c r="BJ114" s="788"/>
      <c r="BK114" s="788"/>
      <c r="BL114" s="788"/>
      <c r="BM114" s="788"/>
      <c r="BN114" s="788"/>
      <c r="BO114" s="788"/>
      <c r="BP114" s="789"/>
      <c r="BQ114" s="852">
        <v>957596</v>
      </c>
      <c r="BR114" s="853"/>
      <c r="BS114" s="853"/>
      <c r="BT114" s="853"/>
      <c r="BU114" s="853"/>
      <c r="BV114" s="853">
        <v>864389</v>
      </c>
      <c r="BW114" s="853"/>
      <c r="BX114" s="853"/>
      <c r="BY114" s="853"/>
      <c r="BZ114" s="853"/>
      <c r="CA114" s="853">
        <v>778501</v>
      </c>
      <c r="CB114" s="853"/>
      <c r="CC114" s="853"/>
      <c r="CD114" s="853"/>
      <c r="CE114" s="853"/>
      <c r="CF114" s="911">
        <v>18.3</v>
      </c>
      <c r="CG114" s="912"/>
      <c r="CH114" s="912"/>
      <c r="CI114" s="912"/>
      <c r="CJ114" s="912"/>
      <c r="CK114" s="963"/>
      <c r="CL114" s="857"/>
      <c r="CM114" s="851" t="s">
        <v>431</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432</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6842</v>
      </c>
      <c r="AB115" s="955"/>
      <c r="AC115" s="955"/>
      <c r="AD115" s="955"/>
      <c r="AE115" s="956"/>
      <c r="AF115" s="957">
        <v>5417</v>
      </c>
      <c r="AG115" s="955"/>
      <c r="AH115" s="955"/>
      <c r="AI115" s="955"/>
      <c r="AJ115" s="956"/>
      <c r="AK115" s="957">
        <v>4442</v>
      </c>
      <c r="AL115" s="955"/>
      <c r="AM115" s="955"/>
      <c r="AN115" s="955"/>
      <c r="AO115" s="956"/>
      <c r="AP115" s="958">
        <v>0.1</v>
      </c>
      <c r="AQ115" s="959"/>
      <c r="AR115" s="959"/>
      <c r="AS115" s="959"/>
      <c r="AT115" s="960"/>
      <c r="AU115" s="968"/>
      <c r="AV115" s="969"/>
      <c r="AW115" s="969"/>
      <c r="AX115" s="969"/>
      <c r="AY115" s="969"/>
      <c r="AZ115" s="851" t="s">
        <v>433</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434</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v>17213</v>
      </c>
      <c r="DH115" s="816"/>
      <c r="DI115" s="816"/>
      <c r="DJ115" s="816"/>
      <c r="DK115" s="817"/>
      <c r="DL115" s="818">
        <v>17264</v>
      </c>
      <c r="DM115" s="816"/>
      <c r="DN115" s="816"/>
      <c r="DO115" s="816"/>
      <c r="DP115" s="817"/>
      <c r="DQ115" s="818">
        <v>17326</v>
      </c>
      <c r="DR115" s="816"/>
      <c r="DS115" s="816"/>
      <c r="DT115" s="816"/>
      <c r="DU115" s="817"/>
      <c r="DV115" s="860">
        <v>0.4</v>
      </c>
      <c r="DW115" s="861"/>
      <c r="DX115" s="861"/>
      <c r="DY115" s="861"/>
      <c r="DZ115" s="862"/>
    </row>
    <row r="116" spans="1:130" s="218" customFormat="1" ht="26.25" customHeight="1" x14ac:dyDescent="0.15">
      <c r="A116" s="952"/>
      <c r="B116" s="953"/>
      <c r="C116" s="875" t="s">
        <v>435</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436</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437</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438</v>
      </c>
      <c r="Z117" s="933"/>
      <c r="AA117" s="938">
        <v>1112084</v>
      </c>
      <c r="AB117" s="939"/>
      <c r="AC117" s="939"/>
      <c r="AD117" s="939"/>
      <c r="AE117" s="940"/>
      <c r="AF117" s="941">
        <v>1148862</v>
      </c>
      <c r="AG117" s="939"/>
      <c r="AH117" s="939"/>
      <c r="AI117" s="939"/>
      <c r="AJ117" s="940"/>
      <c r="AK117" s="941">
        <v>1199599</v>
      </c>
      <c r="AL117" s="939"/>
      <c r="AM117" s="939"/>
      <c r="AN117" s="939"/>
      <c r="AO117" s="940"/>
      <c r="AP117" s="942"/>
      <c r="AQ117" s="943"/>
      <c r="AR117" s="943"/>
      <c r="AS117" s="943"/>
      <c r="AT117" s="944"/>
      <c r="AU117" s="968"/>
      <c r="AV117" s="969"/>
      <c r="AW117" s="969"/>
      <c r="AX117" s="969"/>
      <c r="AY117" s="969"/>
      <c r="AZ117" s="899" t="s">
        <v>439</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440</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414</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411</v>
      </c>
      <c r="AB118" s="932"/>
      <c r="AC118" s="932"/>
      <c r="AD118" s="932"/>
      <c r="AE118" s="933"/>
      <c r="AF118" s="934" t="s">
        <v>412</v>
      </c>
      <c r="AG118" s="932"/>
      <c r="AH118" s="932"/>
      <c r="AI118" s="932"/>
      <c r="AJ118" s="933"/>
      <c r="AK118" s="934" t="s">
        <v>294</v>
      </c>
      <c r="AL118" s="932"/>
      <c r="AM118" s="932"/>
      <c r="AN118" s="932"/>
      <c r="AO118" s="933"/>
      <c r="AP118" s="935" t="s">
        <v>413</v>
      </c>
      <c r="AQ118" s="936"/>
      <c r="AR118" s="936"/>
      <c r="AS118" s="936"/>
      <c r="AT118" s="937"/>
      <c r="AU118" s="968"/>
      <c r="AV118" s="969"/>
      <c r="AW118" s="969"/>
      <c r="AX118" s="969"/>
      <c r="AY118" s="969"/>
      <c r="AZ118" s="874" t="s">
        <v>441</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442</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417</v>
      </c>
      <c r="B119" s="855"/>
      <c r="C119" s="896" t="s">
        <v>418</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443</v>
      </c>
      <c r="BP119" s="914"/>
      <c r="BQ119" s="915">
        <v>12625634</v>
      </c>
      <c r="BR119" s="881"/>
      <c r="BS119" s="881"/>
      <c r="BT119" s="881"/>
      <c r="BU119" s="881"/>
      <c r="BV119" s="881">
        <v>14404415</v>
      </c>
      <c r="BW119" s="881"/>
      <c r="BX119" s="881"/>
      <c r="BY119" s="881"/>
      <c r="BZ119" s="881"/>
      <c r="CA119" s="881">
        <v>14918530</v>
      </c>
      <c r="CB119" s="881"/>
      <c r="CC119" s="881"/>
      <c r="CD119" s="881"/>
      <c r="CE119" s="881"/>
      <c r="CF119" s="784"/>
      <c r="CG119" s="785"/>
      <c r="CH119" s="785"/>
      <c r="CI119" s="785"/>
      <c r="CJ119" s="870"/>
      <c r="CK119" s="964"/>
      <c r="CL119" s="859"/>
      <c r="CM119" s="874" t="s">
        <v>444</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421</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445</v>
      </c>
      <c r="AV120" s="917"/>
      <c r="AW120" s="917"/>
      <c r="AX120" s="917"/>
      <c r="AY120" s="918"/>
      <c r="AZ120" s="896" t="s">
        <v>446</v>
      </c>
      <c r="BA120" s="844"/>
      <c r="BB120" s="844"/>
      <c r="BC120" s="844"/>
      <c r="BD120" s="844"/>
      <c r="BE120" s="844"/>
      <c r="BF120" s="844"/>
      <c r="BG120" s="844"/>
      <c r="BH120" s="844"/>
      <c r="BI120" s="844"/>
      <c r="BJ120" s="844"/>
      <c r="BK120" s="844"/>
      <c r="BL120" s="844"/>
      <c r="BM120" s="844"/>
      <c r="BN120" s="844"/>
      <c r="BO120" s="844"/>
      <c r="BP120" s="845"/>
      <c r="BQ120" s="897">
        <v>4833721</v>
      </c>
      <c r="BR120" s="878"/>
      <c r="BS120" s="878"/>
      <c r="BT120" s="878"/>
      <c r="BU120" s="878"/>
      <c r="BV120" s="878">
        <v>4680669</v>
      </c>
      <c r="BW120" s="878"/>
      <c r="BX120" s="878"/>
      <c r="BY120" s="878"/>
      <c r="BZ120" s="878"/>
      <c r="CA120" s="878">
        <v>4593016</v>
      </c>
      <c r="CB120" s="878"/>
      <c r="CC120" s="878"/>
      <c r="CD120" s="878"/>
      <c r="CE120" s="878"/>
      <c r="CF120" s="902">
        <v>108.2</v>
      </c>
      <c r="CG120" s="903"/>
      <c r="CH120" s="903"/>
      <c r="CI120" s="903"/>
      <c r="CJ120" s="903"/>
      <c r="CK120" s="904" t="s">
        <v>447</v>
      </c>
      <c r="CL120" s="888"/>
      <c r="CM120" s="888"/>
      <c r="CN120" s="888"/>
      <c r="CO120" s="889"/>
      <c r="CP120" s="908" t="s">
        <v>393</v>
      </c>
      <c r="CQ120" s="909"/>
      <c r="CR120" s="909"/>
      <c r="CS120" s="909"/>
      <c r="CT120" s="909"/>
      <c r="CU120" s="909"/>
      <c r="CV120" s="909"/>
      <c r="CW120" s="909"/>
      <c r="CX120" s="909"/>
      <c r="CY120" s="909"/>
      <c r="CZ120" s="909"/>
      <c r="DA120" s="909"/>
      <c r="DB120" s="909"/>
      <c r="DC120" s="909"/>
      <c r="DD120" s="909"/>
      <c r="DE120" s="909"/>
      <c r="DF120" s="910"/>
      <c r="DG120" s="897">
        <v>674387</v>
      </c>
      <c r="DH120" s="878"/>
      <c r="DI120" s="878"/>
      <c r="DJ120" s="878"/>
      <c r="DK120" s="878"/>
      <c r="DL120" s="878">
        <v>705318</v>
      </c>
      <c r="DM120" s="878"/>
      <c r="DN120" s="878"/>
      <c r="DO120" s="878"/>
      <c r="DP120" s="878"/>
      <c r="DQ120" s="878">
        <v>785197</v>
      </c>
      <c r="DR120" s="878"/>
      <c r="DS120" s="878"/>
      <c r="DT120" s="878"/>
      <c r="DU120" s="878"/>
      <c r="DV120" s="879">
        <v>18.5</v>
      </c>
      <c r="DW120" s="879"/>
      <c r="DX120" s="879"/>
      <c r="DY120" s="879"/>
      <c r="DZ120" s="880"/>
    </row>
    <row r="121" spans="1:130" s="218" customFormat="1" ht="26.25" customHeight="1" x14ac:dyDescent="0.15">
      <c r="A121" s="856"/>
      <c r="B121" s="857"/>
      <c r="C121" s="899" t="s">
        <v>448</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v>6842</v>
      </c>
      <c r="AB121" s="816"/>
      <c r="AC121" s="816"/>
      <c r="AD121" s="816"/>
      <c r="AE121" s="817"/>
      <c r="AF121" s="818">
        <v>5417</v>
      </c>
      <c r="AG121" s="816"/>
      <c r="AH121" s="816"/>
      <c r="AI121" s="816"/>
      <c r="AJ121" s="817"/>
      <c r="AK121" s="818">
        <v>4442</v>
      </c>
      <c r="AL121" s="816"/>
      <c r="AM121" s="816"/>
      <c r="AN121" s="816"/>
      <c r="AO121" s="817"/>
      <c r="AP121" s="860">
        <v>0.1</v>
      </c>
      <c r="AQ121" s="861"/>
      <c r="AR121" s="861"/>
      <c r="AS121" s="861"/>
      <c r="AT121" s="862"/>
      <c r="AU121" s="919"/>
      <c r="AV121" s="920"/>
      <c r="AW121" s="920"/>
      <c r="AX121" s="920"/>
      <c r="AY121" s="921"/>
      <c r="AZ121" s="851" t="s">
        <v>449</v>
      </c>
      <c r="BA121" s="788"/>
      <c r="BB121" s="788"/>
      <c r="BC121" s="788"/>
      <c r="BD121" s="788"/>
      <c r="BE121" s="788"/>
      <c r="BF121" s="788"/>
      <c r="BG121" s="788"/>
      <c r="BH121" s="788"/>
      <c r="BI121" s="788"/>
      <c r="BJ121" s="788"/>
      <c r="BK121" s="788"/>
      <c r="BL121" s="788"/>
      <c r="BM121" s="788"/>
      <c r="BN121" s="788"/>
      <c r="BO121" s="788"/>
      <c r="BP121" s="789"/>
      <c r="BQ121" s="852">
        <v>96661</v>
      </c>
      <c r="BR121" s="853"/>
      <c r="BS121" s="853"/>
      <c r="BT121" s="853"/>
      <c r="BU121" s="853"/>
      <c r="BV121" s="853">
        <v>79665</v>
      </c>
      <c r="BW121" s="853"/>
      <c r="BX121" s="853"/>
      <c r="BY121" s="853"/>
      <c r="BZ121" s="853"/>
      <c r="CA121" s="853">
        <v>60393</v>
      </c>
      <c r="CB121" s="853"/>
      <c r="CC121" s="853"/>
      <c r="CD121" s="853"/>
      <c r="CE121" s="853"/>
      <c r="CF121" s="911">
        <v>1.4</v>
      </c>
      <c r="CG121" s="912"/>
      <c r="CH121" s="912"/>
      <c r="CI121" s="912"/>
      <c r="CJ121" s="912"/>
      <c r="CK121" s="905"/>
      <c r="CL121" s="891"/>
      <c r="CM121" s="891"/>
      <c r="CN121" s="891"/>
      <c r="CO121" s="892"/>
      <c r="CP121" s="871" t="s">
        <v>396</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v>385323</v>
      </c>
      <c r="DM121" s="853"/>
      <c r="DN121" s="853"/>
      <c r="DO121" s="853"/>
      <c r="DP121" s="853"/>
      <c r="DQ121" s="853">
        <v>375035</v>
      </c>
      <c r="DR121" s="853"/>
      <c r="DS121" s="853"/>
      <c r="DT121" s="853"/>
      <c r="DU121" s="853"/>
      <c r="DV121" s="830">
        <v>8.8000000000000007</v>
      </c>
      <c r="DW121" s="830"/>
      <c r="DX121" s="830"/>
      <c r="DY121" s="830"/>
      <c r="DZ121" s="831"/>
    </row>
    <row r="122" spans="1:130" s="218" customFormat="1" ht="26.25" customHeight="1" x14ac:dyDescent="0.15">
      <c r="A122" s="856"/>
      <c r="B122" s="857"/>
      <c r="C122" s="851" t="s">
        <v>431</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450</v>
      </c>
      <c r="BA122" s="875"/>
      <c r="BB122" s="875"/>
      <c r="BC122" s="875"/>
      <c r="BD122" s="875"/>
      <c r="BE122" s="875"/>
      <c r="BF122" s="875"/>
      <c r="BG122" s="875"/>
      <c r="BH122" s="875"/>
      <c r="BI122" s="875"/>
      <c r="BJ122" s="875"/>
      <c r="BK122" s="875"/>
      <c r="BL122" s="875"/>
      <c r="BM122" s="875"/>
      <c r="BN122" s="875"/>
      <c r="BO122" s="875"/>
      <c r="BP122" s="876"/>
      <c r="BQ122" s="915">
        <v>7739399</v>
      </c>
      <c r="BR122" s="881"/>
      <c r="BS122" s="881"/>
      <c r="BT122" s="881"/>
      <c r="BU122" s="881"/>
      <c r="BV122" s="881">
        <v>9836024</v>
      </c>
      <c r="BW122" s="881"/>
      <c r="BX122" s="881"/>
      <c r="BY122" s="881"/>
      <c r="BZ122" s="881"/>
      <c r="CA122" s="881">
        <v>10179025</v>
      </c>
      <c r="CB122" s="881"/>
      <c r="CC122" s="881"/>
      <c r="CD122" s="881"/>
      <c r="CE122" s="881"/>
      <c r="CF122" s="882">
        <v>239.7</v>
      </c>
      <c r="CG122" s="883"/>
      <c r="CH122" s="883"/>
      <c r="CI122" s="883"/>
      <c r="CJ122" s="883"/>
      <c r="CK122" s="905"/>
      <c r="CL122" s="891"/>
      <c r="CM122" s="891"/>
      <c r="CN122" s="891"/>
      <c r="CO122" s="892"/>
      <c r="CP122" s="871" t="s">
        <v>395</v>
      </c>
      <c r="CQ122" s="872"/>
      <c r="CR122" s="872"/>
      <c r="CS122" s="872"/>
      <c r="CT122" s="872"/>
      <c r="CU122" s="872"/>
      <c r="CV122" s="872"/>
      <c r="CW122" s="872"/>
      <c r="CX122" s="872"/>
      <c r="CY122" s="872"/>
      <c r="CZ122" s="872"/>
      <c r="DA122" s="872"/>
      <c r="DB122" s="872"/>
      <c r="DC122" s="872"/>
      <c r="DD122" s="872"/>
      <c r="DE122" s="872"/>
      <c r="DF122" s="873"/>
      <c r="DG122" s="852">
        <v>138868</v>
      </c>
      <c r="DH122" s="853"/>
      <c r="DI122" s="853"/>
      <c r="DJ122" s="853"/>
      <c r="DK122" s="853"/>
      <c r="DL122" s="853">
        <v>276595</v>
      </c>
      <c r="DM122" s="853"/>
      <c r="DN122" s="853"/>
      <c r="DO122" s="853"/>
      <c r="DP122" s="853"/>
      <c r="DQ122" s="853">
        <v>322757</v>
      </c>
      <c r="DR122" s="853"/>
      <c r="DS122" s="853"/>
      <c r="DT122" s="853"/>
      <c r="DU122" s="853"/>
      <c r="DV122" s="830">
        <v>7.6</v>
      </c>
      <c r="DW122" s="830"/>
      <c r="DX122" s="830"/>
      <c r="DY122" s="830"/>
      <c r="DZ122" s="831"/>
    </row>
    <row r="123" spans="1:130" s="218" customFormat="1" ht="26.25" customHeight="1" x14ac:dyDescent="0.15">
      <c r="A123" s="856"/>
      <c r="B123" s="857"/>
      <c r="C123" s="851" t="s">
        <v>437</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451</v>
      </c>
      <c r="BP123" s="914"/>
      <c r="BQ123" s="868">
        <v>12669781</v>
      </c>
      <c r="BR123" s="869"/>
      <c r="BS123" s="869"/>
      <c r="BT123" s="869"/>
      <c r="BU123" s="869"/>
      <c r="BV123" s="869">
        <v>14596358</v>
      </c>
      <c r="BW123" s="869"/>
      <c r="BX123" s="869"/>
      <c r="BY123" s="869"/>
      <c r="BZ123" s="869"/>
      <c r="CA123" s="869">
        <v>14832434</v>
      </c>
      <c r="CB123" s="869"/>
      <c r="CC123" s="869"/>
      <c r="CD123" s="869"/>
      <c r="CE123" s="869"/>
      <c r="CF123" s="784"/>
      <c r="CG123" s="785"/>
      <c r="CH123" s="785"/>
      <c r="CI123" s="785"/>
      <c r="CJ123" s="870"/>
      <c r="CK123" s="905"/>
      <c r="CL123" s="891"/>
      <c r="CM123" s="891"/>
      <c r="CN123" s="891"/>
      <c r="CO123" s="892"/>
      <c r="CP123" s="871" t="s">
        <v>390</v>
      </c>
      <c r="CQ123" s="872"/>
      <c r="CR123" s="872"/>
      <c r="CS123" s="872"/>
      <c r="CT123" s="872"/>
      <c r="CU123" s="872"/>
      <c r="CV123" s="872"/>
      <c r="CW123" s="872"/>
      <c r="CX123" s="872"/>
      <c r="CY123" s="872"/>
      <c r="CZ123" s="872"/>
      <c r="DA123" s="872"/>
      <c r="DB123" s="872"/>
      <c r="DC123" s="872"/>
      <c r="DD123" s="872"/>
      <c r="DE123" s="872"/>
      <c r="DF123" s="873"/>
      <c r="DG123" s="815">
        <v>4093</v>
      </c>
      <c r="DH123" s="816"/>
      <c r="DI123" s="816"/>
      <c r="DJ123" s="816"/>
      <c r="DK123" s="817"/>
      <c r="DL123" s="818">
        <v>4385</v>
      </c>
      <c r="DM123" s="816"/>
      <c r="DN123" s="816"/>
      <c r="DO123" s="816"/>
      <c r="DP123" s="817"/>
      <c r="DQ123" s="818">
        <v>5759</v>
      </c>
      <c r="DR123" s="816"/>
      <c r="DS123" s="816"/>
      <c r="DT123" s="816"/>
      <c r="DU123" s="817"/>
      <c r="DV123" s="860">
        <v>0.1</v>
      </c>
      <c r="DW123" s="861"/>
      <c r="DX123" s="861"/>
      <c r="DY123" s="861"/>
      <c r="DZ123" s="862"/>
    </row>
    <row r="124" spans="1:130" s="218" customFormat="1" ht="26.25" customHeight="1" thickBot="1" x14ac:dyDescent="0.2">
      <c r="A124" s="856"/>
      <c r="B124" s="857"/>
      <c r="C124" s="851" t="s">
        <v>440</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452</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v>2</v>
      </c>
      <c r="CB124" s="867"/>
      <c r="CC124" s="867"/>
      <c r="CD124" s="867"/>
      <c r="CE124" s="867"/>
      <c r="CF124" s="762"/>
      <c r="CG124" s="763"/>
      <c r="CH124" s="763"/>
      <c r="CI124" s="763"/>
      <c r="CJ124" s="898"/>
      <c r="CK124" s="906"/>
      <c r="CL124" s="906"/>
      <c r="CM124" s="906"/>
      <c r="CN124" s="906"/>
      <c r="CO124" s="907"/>
      <c r="CP124" s="871" t="s">
        <v>453</v>
      </c>
      <c r="CQ124" s="872"/>
      <c r="CR124" s="872"/>
      <c r="CS124" s="872"/>
      <c r="CT124" s="872"/>
      <c r="CU124" s="872"/>
      <c r="CV124" s="872"/>
      <c r="CW124" s="872"/>
      <c r="CX124" s="872"/>
      <c r="CY124" s="872"/>
      <c r="CZ124" s="872"/>
      <c r="DA124" s="872"/>
      <c r="DB124" s="872"/>
      <c r="DC124" s="872"/>
      <c r="DD124" s="872"/>
      <c r="DE124" s="872"/>
      <c r="DF124" s="873"/>
      <c r="DG124" s="799">
        <v>357015</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442</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454</v>
      </c>
      <c r="CL125" s="888"/>
      <c r="CM125" s="888"/>
      <c r="CN125" s="888"/>
      <c r="CO125" s="889"/>
      <c r="CP125" s="896" t="s">
        <v>455</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444</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456</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457</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458</v>
      </c>
      <c r="AY127" s="848"/>
      <c r="AZ127" s="848"/>
      <c r="BA127" s="848"/>
      <c r="BB127" s="848"/>
      <c r="BC127" s="848"/>
      <c r="BD127" s="848"/>
      <c r="BE127" s="849"/>
      <c r="BF127" s="847" t="s">
        <v>459</v>
      </c>
      <c r="BG127" s="848"/>
      <c r="BH127" s="848"/>
      <c r="BI127" s="848"/>
      <c r="BJ127" s="848"/>
      <c r="BK127" s="848"/>
      <c r="BL127" s="849"/>
      <c r="BM127" s="847" t="s">
        <v>460</v>
      </c>
      <c r="BN127" s="848"/>
      <c r="BO127" s="848"/>
      <c r="BP127" s="848"/>
      <c r="BQ127" s="848"/>
      <c r="BR127" s="848"/>
      <c r="BS127" s="849"/>
      <c r="BT127" s="847" t="s">
        <v>461</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462</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463</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464</v>
      </c>
      <c r="X128" s="834"/>
      <c r="Y128" s="834"/>
      <c r="Z128" s="835"/>
      <c r="AA128" s="836">
        <v>31590</v>
      </c>
      <c r="AB128" s="837"/>
      <c r="AC128" s="837"/>
      <c r="AD128" s="837"/>
      <c r="AE128" s="838"/>
      <c r="AF128" s="839">
        <v>26974</v>
      </c>
      <c r="AG128" s="837"/>
      <c r="AH128" s="837"/>
      <c r="AI128" s="837"/>
      <c r="AJ128" s="838"/>
      <c r="AK128" s="839">
        <v>48950</v>
      </c>
      <c r="AL128" s="837"/>
      <c r="AM128" s="837"/>
      <c r="AN128" s="837"/>
      <c r="AO128" s="838"/>
      <c r="AP128" s="840"/>
      <c r="AQ128" s="841"/>
      <c r="AR128" s="841"/>
      <c r="AS128" s="841"/>
      <c r="AT128" s="842"/>
      <c r="AU128" s="220"/>
      <c r="AV128" s="220"/>
      <c r="AW128" s="220"/>
      <c r="AX128" s="843" t="s">
        <v>465</v>
      </c>
      <c r="AY128" s="844"/>
      <c r="AZ128" s="844"/>
      <c r="BA128" s="844"/>
      <c r="BB128" s="844"/>
      <c r="BC128" s="844"/>
      <c r="BD128" s="844"/>
      <c r="BE128" s="845"/>
      <c r="BF128" s="822" t="s">
        <v>122</v>
      </c>
      <c r="BG128" s="823"/>
      <c r="BH128" s="823"/>
      <c r="BI128" s="823"/>
      <c r="BJ128" s="823"/>
      <c r="BK128" s="823"/>
      <c r="BL128" s="846"/>
      <c r="BM128" s="822">
        <v>14.95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466</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467</v>
      </c>
      <c r="X129" s="813"/>
      <c r="Y129" s="813"/>
      <c r="Z129" s="814"/>
      <c r="AA129" s="815">
        <v>4944415</v>
      </c>
      <c r="AB129" s="816"/>
      <c r="AC129" s="816"/>
      <c r="AD129" s="816"/>
      <c r="AE129" s="817"/>
      <c r="AF129" s="818">
        <v>4932183</v>
      </c>
      <c r="AG129" s="816"/>
      <c r="AH129" s="816"/>
      <c r="AI129" s="816"/>
      <c r="AJ129" s="817"/>
      <c r="AK129" s="818">
        <v>5081404</v>
      </c>
      <c r="AL129" s="816"/>
      <c r="AM129" s="816"/>
      <c r="AN129" s="816"/>
      <c r="AO129" s="817"/>
      <c r="AP129" s="819"/>
      <c r="AQ129" s="820"/>
      <c r="AR129" s="820"/>
      <c r="AS129" s="820"/>
      <c r="AT129" s="821"/>
      <c r="AU129" s="221"/>
      <c r="AV129" s="221"/>
      <c r="AW129" s="221"/>
      <c r="AX129" s="787" t="s">
        <v>468</v>
      </c>
      <c r="AY129" s="788"/>
      <c r="AZ129" s="788"/>
      <c r="BA129" s="788"/>
      <c r="BB129" s="788"/>
      <c r="BC129" s="788"/>
      <c r="BD129" s="788"/>
      <c r="BE129" s="789"/>
      <c r="BF129" s="806" t="s">
        <v>122</v>
      </c>
      <c r="BG129" s="807"/>
      <c r="BH129" s="807"/>
      <c r="BI129" s="807"/>
      <c r="BJ129" s="807"/>
      <c r="BK129" s="807"/>
      <c r="BL129" s="808"/>
      <c r="BM129" s="806">
        <v>19.95</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469</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470</v>
      </c>
      <c r="X130" s="813"/>
      <c r="Y130" s="813"/>
      <c r="Z130" s="814"/>
      <c r="AA130" s="815">
        <v>784355</v>
      </c>
      <c r="AB130" s="816"/>
      <c r="AC130" s="816"/>
      <c r="AD130" s="816"/>
      <c r="AE130" s="817"/>
      <c r="AF130" s="818">
        <v>799664</v>
      </c>
      <c r="AG130" s="816"/>
      <c r="AH130" s="816"/>
      <c r="AI130" s="816"/>
      <c r="AJ130" s="817"/>
      <c r="AK130" s="818">
        <v>835532</v>
      </c>
      <c r="AL130" s="816"/>
      <c r="AM130" s="816"/>
      <c r="AN130" s="816"/>
      <c r="AO130" s="817"/>
      <c r="AP130" s="819"/>
      <c r="AQ130" s="820"/>
      <c r="AR130" s="820"/>
      <c r="AS130" s="820"/>
      <c r="AT130" s="821"/>
      <c r="AU130" s="221"/>
      <c r="AV130" s="221"/>
      <c r="AW130" s="221"/>
      <c r="AX130" s="787" t="s">
        <v>471</v>
      </c>
      <c r="AY130" s="788"/>
      <c r="AZ130" s="788"/>
      <c r="BA130" s="788"/>
      <c r="BB130" s="788"/>
      <c r="BC130" s="788"/>
      <c r="BD130" s="788"/>
      <c r="BE130" s="789"/>
      <c r="BF130" s="790">
        <v>7.4</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472</v>
      </c>
      <c r="X131" s="797"/>
      <c r="Y131" s="797"/>
      <c r="Z131" s="798"/>
      <c r="AA131" s="799">
        <v>4160060</v>
      </c>
      <c r="AB131" s="800"/>
      <c r="AC131" s="800"/>
      <c r="AD131" s="800"/>
      <c r="AE131" s="801"/>
      <c r="AF131" s="802">
        <v>4132519</v>
      </c>
      <c r="AG131" s="800"/>
      <c r="AH131" s="800"/>
      <c r="AI131" s="800"/>
      <c r="AJ131" s="801"/>
      <c r="AK131" s="802">
        <v>4245872</v>
      </c>
      <c r="AL131" s="800"/>
      <c r="AM131" s="800"/>
      <c r="AN131" s="800"/>
      <c r="AO131" s="801"/>
      <c r="AP131" s="803"/>
      <c r="AQ131" s="804"/>
      <c r="AR131" s="804"/>
      <c r="AS131" s="804"/>
      <c r="AT131" s="805"/>
      <c r="AU131" s="221"/>
      <c r="AV131" s="221"/>
      <c r="AW131" s="221"/>
      <c r="AX131" s="765" t="s">
        <v>473</v>
      </c>
      <c r="AY131" s="766"/>
      <c r="AZ131" s="766"/>
      <c r="BA131" s="766"/>
      <c r="BB131" s="766"/>
      <c r="BC131" s="766"/>
      <c r="BD131" s="766"/>
      <c r="BE131" s="767"/>
      <c r="BF131" s="768">
        <v>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474</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475</v>
      </c>
      <c r="W132" s="778"/>
      <c r="X132" s="778"/>
      <c r="Y132" s="778"/>
      <c r="Z132" s="779"/>
      <c r="AA132" s="780">
        <v>7.1186232890000003</v>
      </c>
      <c r="AB132" s="781"/>
      <c r="AC132" s="781"/>
      <c r="AD132" s="781"/>
      <c r="AE132" s="782"/>
      <c r="AF132" s="783">
        <v>7.7972781250000001</v>
      </c>
      <c r="AG132" s="781"/>
      <c r="AH132" s="781"/>
      <c r="AI132" s="781"/>
      <c r="AJ132" s="782"/>
      <c r="AK132" s="783">
        <v>7.4217263259999999</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476</v>
      </c>
      <c r="W133" s="757"/>
      <c r="X133" s="757"/>
      <c r="Y133" s="757"/>
      <c r="Z133" s="758"/>
      <c r="AA133" s="759">
        <v>6.4</v>
      </c>
      <c r="AB133" s="760"/>
      <c r="AC133" s="760"/>
      <c r="AD133" s="760"/>
      <c r="AE133" s="761"/>
      <c r="AF133" s="759">
        <v>7</v>
      </c>
      <c r="AG133" s="760"/>
      <c r="AH133" s="760"/>
      <c r="AI133" s="760"/>
      <c r="AJ133" s="761"/>
      <c r="AK133" s="759">
        <v>7.4</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ZqUfNzhwQwsfYgtzUQjmNNTx0YUCYVp8Y29/nQXfz5Z7gmBT9j/1JGc1zzB/Ss5lHLsE84t3P4rODq4GJuWeyA==" saltValue="irdwWqMsv4SDmxFfz2+vh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13" zoomScaleNormal="85" zoomScaleSheetLayoutView="100" workbookViewId="0">
      <selection activeCell="DE76" sqref="DE76"/>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QgY/K3OUhHGoEGvfkhgHzciqn5T3EAl2Onjgis041mwVWBPGhvKXscIYNUE8+BIppv5UrK3hqzcbI1MRCn3KCQ==" saltValue="vPDUnzg21yg4K6O3QZyKS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10" zoomScaleNormal="100" zoomScaleSheetLayoutView="55" workbookViewId="0">
      <selection activeCell="CU89" sqref="CU89"/>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w/bew8dEbtaNz56KxbSx65YV7nYj+nkjHw532B80vrJNDMlsGn8ERykADhnZDUlkgw0g9AHokdAC2QHkh2M1Kw==" saltValue="xS9x/0aJz6qcFw5PRWGsy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N6"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6"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7"/>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8" t="s">
        <v>485</v>
      </c>
      <c r="AL9" s="1169"/>
      <c r="AM9" s="1169"/>
      <c r="AN9" s="1170"/>
      <c r="AO9" s="269">
        <v>1718319</v>
      </c>
      <c r="AP9" s="269">
        <v>188660</v>
      </c>
      <c r="AQ9" s="270">
        <v>156369</v>
      </c>
      <c r="AR9" s="271">
        <v>20.7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8" t="s">
        <v>486</v>
      </c>
      <c r="AL10" s="1169"/>
      <c r="AM10" s="1169"/>
      <c r="AN10" s="1170"/>
      <c r="AO10" s="272">
        <v>206889</v>
      </c>
      <c r="AP10" s="272">
        <v>22715</v>
      </c>
      <c r="AQ10" s="273">
        <v>21449</v>
      </c>
      <c r="AR10" s="274">
        <v>5.9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8" t="s">
        <v>487</v>
      </c>
      <c r="AL11" s="1169"/>
      <c r="AM11" s="1169"/>
      <c r="AN11" s="1170"/>
      <c r="AO11" s="272">
        <v>8587</v>
      </c>
      <c r="AP11" s="272">
        <v>943</v>
      </c>
      <c r="AQ11" s="273">
        <v>1663</v>
      </c>
      <c r="AR11" s="274">
        <v>-43.3</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8" t="s">
        <v>488</v>
      </c>
      <c r="AL12" s="1169"/>
      <c r="AM12" s="1169"/>
      <c r="AN12" s="1170"/>
      <c r="AO12" s="272" t="s">
        <v>489</v>
      </c>
      <c r="AP12" s="272" t="s">
        <v>489</v>
      </c>
      <c r="AQ12" s="273">
        <v>34</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8" t="s">
        <v>490</v>
      </c>
      <c r="AL13" s="1169"/>
      <c r="AM13" s="1169"/>
      <c r="AN13" s="1170"/>
      <c r="AO13" s="272">
        <v>55957</v>
      </c>
      <c r="AP13" s="272">
        <v>6144</v>
      </c>
      <c r="AQ13" s="273">
        <v>5566</v>
      </c>
      <c r="AR13" s="274">
        <v>10.4</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8" t="s">
        <v>491</v>
      </c>
      <c r="AL14" s="1169"/>
      <c r="AM14" s="1169"/>
      <c r="AN14" s="1170"/>
      <c r="AO14" s="272">
        <v>109026</v>
      </c>
      <c r="AP14" s="272">
        <v>11970</v>
      </c>
      <c r="AQ14" s="273">
        <v>3589</v>
      </c>
      <c r="AR14" s="274">
        <v>233.5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71" t="s">
        <v>492</v>
      </c>
      <c r="AL15" s="1172"/>
      <c r="AM15" s="1172"/>
      <c r="AN15" s="1173"/>
      <c r="AO15" s="272">
        <v>-174600</v>
      </c>
      <c r="AP15" s="272">
        <v>-19170</v>
      </c>
      <c r="AQ15" s="273">
        <v>-10547</v>
      </c>
      <c r="AR15" s="274">
        <v>81.8</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71" t="s">
        <v>177</v>
      </c>
      <c r="AL16" s="1172"/>
      <c r="AM16" s="1172"/>
      <c r="AN16" s="1173"/>
      <c r="AO16" s="272">
        <v>1924178</v>
      </c>
      <c r="AP16" s="272">
        <v>211262</v>
      </c>
      <c r="AQ16" s="273">
        <v>178125</v>
      </c>
      <c r="AR16" s="274">
        <v>18.600000000000001</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4" t="s">
        <v>497</v>
      </c>
      <c r="AL21" s="1175"/>
      <c r="AM21" s="1175"/>
      <c r="AN21" s="1176"/>
      <c r="AO21" s="285">
        <v>16.36</v>
      </c>
      <c r="AP21" s="286">
        <v>14.51</v>
      </c>
      <c r="AQ21" s="287">
        <v>1.85</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4" t="s">
        <v>498</v>
      </c>
      <c r="AL22" s="1175"/>
      <c r="AM22" s="1175"/>
      <c r="AN22" s="1176"/>
      <c r="AO22" s="290">
        <v>96.3</v>
      </c>
      <c r="AP22" s="291">
        <v>95.5</v>
      </c>
      <c r="AQ22" s="292">
        <v>0.8</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7" t="s">
        <v>499</v>
      </c>
      <c r="B26" s="1167"/>
      <c r="C26" s="1167"/>
      <c r="D26" s="1167"/>
      <c r="E26" s="1167"/>
      <c r="F26" s="1167"/>
      <c r="G26" s="1167"/>
      <c r="H26" s="1167"/>
      <c r="I26" s="1167"/>
      <c r="J26" s="1167"/>
      <c r="K26" s="1167"/>
      <c r="L26" s="1167"/>
      <c r="M26" s="1167"/>
      <c r="N26" s="1167"/>
      <c r="O26" s="1167"/>
      <c r="P26" s="1167"/>
      <c r="Q26" s="1167"/>
      <c r="R26" s="1167"/>
      <c r="S26" s="1167"/>
      <c r="T26" s="1167"/>
      <c r="U26" s="1167"/>
      <c r="V26" s="1167"/>
      <c r="W26" s="1167"/>
      <c r="X26" s="1167"/>
      <c r="Y26" s="1167"/>
      <c r="Z26" s="1167"/>
      <c r="AA26" s="1167"/>
      <c r="AB26" s="1167"/>
      <c r="AC26" s="1167"/>
      <c r="AD26" s="1167"/>
      <c r="AE26" s="1167"/>
      <c r="AF26" s="1167"/>
      <c r="AG26" s="1167"/>
      <c r="AH26" s="1167"/>
      <c r="AI26" s="1167"/>
      <c r="AJ26" s="1167"/>
      <c r="AK26" s="1167"/>
      <c r="AL26" s="1167"/>
      <c r="AM26" s="1167"/>
      <c r="AN26" s="1167"/>
      <c r="AO26" s="1167"/>
      <c r="AP26" s="1167"/>
      <c r="AQ26" s="1167"/>
      <c r="AR26" s="1167"/>
      <c r="AS26" s="1167"/>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6"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7"/>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8" t="s">
        <v>502</v>
      </c>
      <c r="AL32" s="1159"/>
      <c r="AM32" s="1159"/>
      <c r="AN32" s="1160"/>
      <c r="AO32" s="300">
        <v>1028200</v>
      </c>
      <c r="AP32" s="300">
        <v>112890</v>
      </c>
      <c r="AQ32" s="301">
        <v>89268</v>
      </c>
      <c r="AR32" s="302">
        <v>26.5</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8" t="s">
        <v>503</v>
      </c>
      <c r="AL33" s="1159"/>
      <c r="AM33" s="1159"/>
      <c r="AN33" s="1160"/>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8" t="s">
        <v>504</v>
      </c>
      <c r="AL34" s="1159"/>
      <c r="AM34" s="1159"/>
      <c r="AN34" s="1160"/>
      <c r="AO34" s="300" t="s">
        <v>489</v>
      </c>
      <c r="AP34" s="300" t="s">
        <v>489</v>
      </c>
      <c r="AQ34" s="301" t="s">
        <v>489</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8" t="s">
        <v>505</v>
      </c>
      <c r="AL35" s="1159"/>
      <c r="AM35" s="1159"/>
      <c r="AN35" s="1160"/>
      <c r="AO35" s="300">
        <v>158717</v>
      </c>
      <c r="AP35" s="300">
        <v>17426</v>
      </c>
      <c r="AQ35" s="301">
        <v>17003</v>
      </c>
      <c r="AR35" s="302">
        <v>2.5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8" t="s">
        <v>506</v>
      </c>
      <c r="AL36" s="1159"/>
      <c r="AM36" s="1159"/>
      <c r="AN36" s="1160"/>
      <c r="AO36" s="300">
        <v>8240</v>
      </c>
      <c r="AP36" s="300">
        <v>905</v>
      </c>
      <c r="AQ36" s="301">
        <v>5039</v>
      </c>
      <c r="AR36" s="302">
        <v>-82</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8" t="s">
        <v>507</v>
      </c>
      <c r="AL37" s="1159"/>
      <c r="AM37" s="1159"/>
      <c r="AN37" s="1160"/>
      <c r="AO37" s="300">
        <v>4442</v>
      </c>
      <c r="AP37" s="300">
        <v>488</v>
      </c>
      <c r="AQ37" s="301">
        <v>909</v>
      </c>
      <c r="AR37" s="302">
        <v>-46.3</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1" t="s">
        <v>508</v>
      </c>
      <c r="AL38" s="1162"/>
      <c r="AM38" s="1162"/>
      <c r="AN38" s="1163"/>
      <c r="AO38" s="303" t="s">
        <v>489</v>
      </c>
      <c r="AP38" s="303" t="s">
        <v>489</v>
      </c>
      <c r="AQ38" s="304">
        <v>25</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1" t="s">
        <v>509</v>
      </c>
      <c r="AL39" s="1162"/>
      <c r="AM39" s="1162"/>
      <c r="AN39" s="1163"/>
      <c r="AO39" s="300">
        <v>-48950</v>
      </c>
      <c r="AP39" s="300">
        <v>-5374</v>
      </c>
      <c r="AQ39" s="301">
        <v>-4913</v>
      </c>
      <c r="AR39" s="302">
        <v>9.4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8" t="s">
        <v>510</v>
      </c>
      <c r="AL40" s="1159"/>
      <c r="AM40" s="1159"/>
      <c r="AN40" s="1160"/>
      <c r="AO40" s="300">
        <v>-835532</v>
      </c>
      <c r="AP40" s="300">
        <v>-91736</v>
      </c>
      <c r="AQ40" s="301">
        <v>-72657</v>
      </c>
      <c r="AR40" s="302">
        <v>26.3</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4" t="s">
        <v>287</v>
      </c>
      <c r="AL41" s="1165"/>
      <c r="AM41" s="1165"/>
      <c r="AN41" s="1166"/>
      <c r="AO41" s="300">
        <v>315117</v>
      </c>
      <c r="AP41" s="300">
        <v>34598</v>
      </c>
      <c r="AQ41" s="301">
        <v>34674</v>
      </c>
      <c r="AR41" s="302">
        <v>-0.2</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51" t="s">
        <v>480</v>
      </c>
      <c r="AN49" s="1153" t="s">
        <v>513</v>
      </c>
      <c r="AO49" s="1154"/>
      <c r="AP49" s="1154"/>
      <c r="AQ49" s="1154"/>
      <c r="AR49" s="115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2"/>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1178595</v>
      </c>
      <c r="AN51" s="322">
        <v>118870</v>
      </c>
      <c r="AO51" s="323">
        <v>11.9</v>
      </c>
      <c r="AP51" s="324">
        <v>125391</v>
      </c>
      <c r="AQ51" s="325">
        <v>21.3</v>
      </c>
      <c r="AR51" s="326">
        <v>-9.4</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908358</v>
      </c>
      <c r="AN52" s="330">
        <v>91615</v>
      </c>
      <c r="AO52" s="331">
        <v>58.3</v>
      </c>
      <c r="AP52" s="332">
        <v>68516</v>
      </c>
      <c r="AQ52" s="333">
        <v>33.6</v>
      </c>
      <c r="AR52" s="334">
        <v>24.7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1429565</v>
      </c>
      <c r="AN53" s="322">
        <v>146758</v>
      </c>
      <c r="AO53" s="323">
        <v>23.5</v>
      </c>
      <c r="AP53" s="324">
        <v>138402</v>
      </c>
      <c r="AQ53" s="325">
        <v>10.4</v>
      </c>
      <c r="AR53" s="326">
        <v>13.1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944054</v>
      </c>
      <c r="AN54" s="330">
        <v>96916</v>
      </c>
      <c r="AO54" s="331">
        <v>5.8</v>
      </c>
      <c r="AP54" s="332">
        <v>70652</v>
      </c>
      <c r="AQ54" s="333">
        <v>3.1</v>
      </c>
      <c r="AR54" s="334">
        <v>2.7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3668953</v>
      </c>
      <c r="AN55" s="322">
        <v>383661</v>
      </c>
      <c r="AO55" s="323">
        <v>161.4</v>
      </c>
      <c r="AP55" s="324">
        <v>146367</v>
      </c>
      <c r="AQ55" s="325">
        <v>5.8</v>
      </c>
      <c r="AR55" s="326">
        <v>155.6</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3171127</v>
      </c>
      <c r="AN56" s="330">
        <v>331604</v>
      </c>
      <c r="AO56" s="331">
        <v>242.2</v>
      </c>
      <c r="AP56" s="332">
        <v>79441</v>
      </c>
      <c r="AQ56" s="333">
        <v>12.4</v>
      </c>
      <c r="AR56" s="334">
        <v>229.8</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3756006</v>
      </c>
      <c r="AN57" s="322">
        <v>403091</v>
      </c>
      <c r="AO57" s="323">
        <v>5.0999999999999996</v>
      </c>
      <c r="AP57" s="324">
        <v>165181</v>
      </c>
      <c r="AQ57" s="325">
        <v>12.9</v>
      </c>
      <c r="AR57" s="326">
        <v>-7.8</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3262709</v>
      </c>
      <c r="AN58" s="330">
        <v>350151</v>
      </c>
      <c r="AO58" s="331">
        <v>5.6</v>
      </c>
      <c r="AP58" s="332">
        <v>82246</v>
      </c>
      <c r="AQ58" s="333">
        <v>3.5</v>
      </c>
      <c r="AR58" s="334">
        <v>2.1</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2065349</v>
      </c>
      <c r="AN59" s="322">
        <v>226762</v>
      </c>
      <c r="AO59" s="323">
        <v>-43.7</v>
      </c>
      <c r="AP59" s="324">
        <v>166234</v>
      </c>
      <c r="AQ59" s="325">
        <v>0.6</v>
      </c>
      <c r="AR59" s="326">
        <v>-44.3</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1723685</v>
      </c>
      <c r="AN60" s="330">
        <v>189250</v>
      </c>
      <c r="AO60" s="331">
        <v>-46</v>
      </c>
      <c r="AP60" s="332">
        <v>89789</v>
      </c>
      <c r="AQ60" s="333">
        <v>9.1999999999999993</v>
      </c>
      <c r="AR60" s="334">
        <v>-55.2</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2419694</v>
      </c>
      <c r="AN61" s="337">
        <v>255828</v>
      </c>
      <c r="AO61" s="338">
        <v>31.6</v>
      </c>
      <c r="AP61" s="339">
        <v>148315</v>
      </c>
      <c r="AQ61" s="340">
        <v>10.199999999999999</v>
      </c>
      <c r="AR61" s="326">
        <v>21.4</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2001987</v>
      </c>
      <c r="AN62" s="330">
        <v>211907</v>
      </c>
      <c r="AO62" s="331">
        <v>53.2</v>
      </c>
      <c r="AP62" s="332">
        <v>78129</v>
      </c>
      <c r="AQ62" s="333">
        <v>12.4</v>
      </c>
      <c r="AR62" s="334">
        <v>40.799999999999997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tSU7c89yi7uAkWMizbihv4kaG9zrZSjzRcbd+3oomOwCryLO7iWIg/2ZdoqAxkXNW3CvneV1kIONC6Y9IETAJQ==" saltValue="F9xw8cMrBGxof8Pobo+ME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T91"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1" spans="125:125" ht="13.5" hidden="1" customHeight="1" x14ac:dyDescent="0.15">
      <c r="DU121" s="247"/>
    </row>
  </sheetData>
  <sheetProtection algorithmName="SHA-512" hashValue="QmkJFcJxGxvgqvhlP7HSP1ih/K/1yYK5UqCSpcZiazHWUtGiheY4JuyPbFGFSAd4dZ3nLChQFJWtC6pqN0l2yg==" saltValue="x4BGVgidvtpi7cd+8Pdpw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jQ+d2PXOcHGE/MoqRGY3iwzD9bajus/ITs9Su6DqnhV6IY3gs5XCZffu+ZCBztN8vxzTehmQscoGN2dizgcy/Q==" saltValue="X9KY0Fo+QQlmheCr3J2iU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F32"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77" t="s">
        <v>3</v>
      </c>
      <c r="D47" s="1177"/>
      <c r="E47" s="1178"/>
      <c r="F47" s="11">
        <v>41.16</v>
      </c>
      <c r="G47" s="12">
        <v>37.68</v>
      </c>
      <c r="H47" s="12">
        <v>39.090000000000003</v>
      </c>
      <c r="I47" s="12">
        <v>38.65</v>
      </c>
      <c r="J47" s="13">
        <v>37.54</v>
      </c>
    </row>
    <row r="48" spans="2:10" ht="57.75" customHeight="1" x14ac:dyDescent="0.15">
      <c r="B48" s="14"/>
      <c r="C48" s="1179" t="s">
        <v>4</v>
      </c>
      <c r="D48" s="1179"/>
      <c r="E48" s="1180"/>
      <c r="F48" s="15">
        <v>3.47</v>
      </c>
      <c r="G48" s="16">
        <v>6.48</v>
      </c>
      <c r="H48" s="16">
        <v>3.82</v>
      </c>
      <c r="I48" s="16">
        <v>1.87</v>
      </c>
      <c r="J48" s="17">
        <v>1.0900000000000001</v>
      </c>
    </row>
    <row r="49" spans="2:10" ht="57.75" customHeight="1" thickBot="1" x14ac:dyDescent="0.2">
      <c r="B49" s="18"/>
      <c r="C49" s="1181" t="s">
        <v>5</v>
      </c>
      <c r="D49" s="1181"/>
      <c r="E49" s="1182"/>
      <c r="F49" s="19">
        <v>0.39</v>
      </c>
      <c r="G49" s="20">
        <v>3.15</v>
      </c>
      <c r="H49" s="20" t="s">
        <v>532</v>
      </c>
      <c r="I49" s="20" t="s">
        <v>533</v>
      </c>
      <c r="J49" s="21" t="s">
        <v>534</v>
      </c>
    </row>
    <row r="50" spans="2:10" x14ac:dyDescent="0.15"/>
  </sheetData>
  <sheetProtection algorithmName="SHA-512" hashValue="Xw7WdqjJGP/PJ4RoLE3Pn8Bu4LmBl+n8QdxjJPaDAbW107IdWNNT7CZd50L+IlIMId1hN+8XKeLzw/AyxBztmA==" saltValue="ogKBx/+jLbMY8RDmPL16S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G31" zoomScaleSheetLayoutView="100" workbookViewId="0">
      <selection activeCell="K44" sqref="K44"/>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89" t="s">
        <v>535</v>
      </c>
      <c r="D34" s="1189"/>
      <c r="E34" s="1190"/>
      <c r="F34" s="32">
        <v>4.8</v>
      </c>
      <c r="G34" s="33">
        <v>4.3899999999999997</v>
      </c>
      <c r="H34" s="33">
        <v>4.0999999999999996</v>
      </c>
      <c r="I34" s="33">
        <v>2.33</v>
      </c>
      <c r="J34" s="34">
        <v>4.54</v>
      </c>
      <c r="K34" s="22"/>
      <c r="L34" s="22"/>
      <c r="M34" s="22"/>
      <c r="N34" s="22"/>
      <c r="O34" s="22"/>
      <c r="P34" s="22"/>
    </row>
    <row r="35" spans="1:16" ht="39" customHeight="1" x14ac:dyDescent="0.15">
      <c r="A35" s="22"/>
      <c r="B35" s="35"/>
      <c r="C35" s="1183" t="s">
        <v>536</v>
      </c>
      <c r="D35" s="1184"/>
      <c r="E35" s="1185"/>
      <c r="F35" s="36">
        <v>3.05</v>
      </c>
      <c r="G35" s="37">
        <v>2.96</v>
      </c>
      <c r="H35" s="37">
        <v>3.4</v>
      </c>
      <c r="I35" s="37">
        <v>3.56</v>
      </c>
      <c r="J35" s="38">
        <v>4</v>
      </c>
      <c r="K35" s="22"/>
      <c r="L35" s="22"/>
      <c r="M35" s="22"/>
      <c r="N35" s="22"/>
      <c r="O35" s="22"/>
      <c r="P35" s="22"/>
    </row>
    <row r="36" spans="1:16" ht="39" customHeight="1" x14ac:dyDescent="0.15">
      <c r="A36" s="22"/>
      <c r="B36" s="35"/>
      <c r="C36" s="1183" t="s">
        <v>537</v>
      </c>
      <c r="D36" s="1184"/>
      <c r="E36" s="1185"/>
      <c r="F36" s="36">
        <v>0.83</v>
      </c>
      <c r="G36" s="37">
        <v>0.37</v>
      </c>
      <c r="H36" s="37">
        <v>1.42</v>
      </c>
      <c r="I36" s="37">
        <v>1.27</v>
      </c>
      <c r="J36" s="38">
        <v>1.48</v>
      </c>
      <c r="K36" s="22"/>
      <c r="L36" s="22"/>
      <c r="M36" s="22"/>
      <c r="N36" s="22"/>
      <c r="O36" s="22"/>
      <c r="P36" s="22"/>
    </row>
    <row r="37" spans="1:16" ht="39" customHeight="1" x14ac:dyDescent="0.15">
      <c r="A37" s="22"/>
      <c r="B37" s="35"/>
      <c r="C37" s="1183" t="s">
        <v>538</v>
      </c>
      <c r="D37" s="1184"/>
      <c r="E37" s="1185"/>
      <c r="F37" s="36">
        <v>3.46</v>
      </c>
      <c r="G37" s="37">
        <v>6.47</v>
      </c>
      <c r="H37" s="37">
        <v>3.81</v>
      </c>
      <c r="I37" s="37">
        <v>1.87</v>
      </c>
      <c r="J37" s="38">
        <v>1.08</v>
      </c>
      <c r="K37" s="22"/>
      <c r="L37" s="22"/>
      <c r="M37" s="22"/>
      <c r="N37" s="22"/>
      <c r="O37" s="22"/>
      <c r="P37" s="22"/>
    </row>
    <row r="38" spans="1:16" ht="39" customHeight="1" x14ac:dyDescent="0.15">
      <c r="A38" s="22"/>
      <c r="B38" s="35"/>
      <c r="C38" s="1183" t="s">
        <v>539</v>
      </c>
      <c r="D38" s="1184"/>
      <c r="E38" s="1185"/>
      <c r="F38" s="36" t="s">
        <v>489</v>
      </c>
      <c r="G38" s="37" t="s">
        <v>489</v>
      </c>
      <c r="H38" s="37" t="s">
        <v>489</v>
      </c>
      <c r="I38" s="37">
        <v>0.49</v>
      </c>
      <c r="J38" s="38">
        <v>0.63</v>
      </c>
      <c r="K38" s="22"/>
      <c r="L38" s="22"/>
      <c r="M38" s="22"/>
      <c r="N38" s="22"/>
      <c r="O38" s="22"/>
      <c r="P38" s="22"/>
    </row>
    <row r="39" spans="1:16" ht="39" customHeight="1" x14ac:dyDescent="0.15">
      <c r="A39" s="22"/>
      <c r="B39" s="35"/>
      <c r="C39" s="1183" t="s">
        <v>540</v>
      </c>
      <c r="D39" s="1184"/>
      <c r="E39" s="1185"/>
      <c r="F39" s="36">
        <v>0.06</v>
      </c>
      <c r="G39" s="37">
        <v>0.09</v>
      </c>
      <c r="H39" s="37">
        <v>7.0000000000000007E-2</v>
      </c>
      <c r="I39" s="37">
        <v>0.09</v>
      </c>
      <c r="J39" s="38">
        <v>0.12</v>
      </c>
      <c r="K39" s="22"/>
      <c r="L39" s="22"/>
      <c r="M39" s="22"/>
      <c r="N39" s="22"/>
      <c r="O39" s="22"/>
      <c r="P39" s="22"/>
    </row>
    <row r="40" spans="1:16" ht="39" customHeight="1" x14ac:dyDescent="0.15">
      <c r="A40" s="22"/>
      <c r="B40" s="35"/>
      <c r="C40" s="1183" t="s">
        <v>541</v>
      </c>
      <c r="D40" s="1184"/>
      <c r="E40" s="1185"/>
      <c r="F40" s="36">
        <v>0</v>
      </c>
      <c r="G40" s="37">
        <v>0</v>
      </c>
      <c r="H40" s="37">
        <v>0.05</v>
      </c>
      <c r="I40" s="37">
        <v>0</v>
      </c>
      <c r="J40" s="38">
        <v>0</v>
      </c>
      <c r="K40" s="22"/>
      <c r="L40" s="22"/>
      <c r="M40" s="22"/>
      <c r="N40" s="22"/>
      <c r="O40" s="22"/>
      <c r="P40" s="22"/>
    </row>
    <row r="41" spans="1:16" ht="39" customHeight="1" x14ac:dyDescent="0.15">
      <c r="A41" s="22"/>
      <c r="B41" s="35"/>
      <c r="C41" s="1183" t="s">
        <v>542</v>
      </c>
      <c r="D41" s="1184"/>
      <c r="E41" s="1185"/>
      <c r="F41" s="36">
        <v>0.15</v>
      </c>
      <c r="G41" s="37">
        <v>0.18</v>
      </c>
      <c r="H41" s="37">
        <v>0.14000000000000001</v>
      </c>
      <c r="I41" s="37">
        <v>0</v>
      </c>
      <c r="J41" s="38">
        <v>0</v>
      </c>
      <c r="K41" s="22"/>
      <c r="L41" s="22"/>
      <c r="M41" s="22"/>
      <c r="N41" s="22"/>
      <c r="O41" s="22"/>
      <c r="P41" s="22"/>
    </row>
    <row r="42" spans="1:16" ht="39" customHeight="1" x14ac:dyDescent="0.15">
      <c r="A42" s="22"/>
      <c r="B42" s="39"/>
      <c r="C42" s="1183" t="s">
        <v>543</v>
      </c>
      <c r="D42" s="1184"/>
      <c r="E42" s="1185"/>
      <c r="F42" s="36" t="s">
        <v>489</v>
      </c>
      <c r="G42" s="37" t="s">
        <v>489</v>
      </c>
      <c r="H42" s="37" t="s">
        <v>489</v>
      </c>
      <c r="I42" s="37" t="s">
        <v>489</v>
      </c>
      <c r="J42" s="38" t="s">
        <v>489</v>
      </c>
      <c r="K42" s="22"/>
      <c r="L42" s="22"/>
      <c r="M42" s="22"/>
      <c r="N42" s="22"/>
      <c r="O42" s="22"/>
      <c r="P42" s="22"/>
    </row>
    <row r="43" spans="1:16" ht="39" customHeight="1" thickBot="1" x14ac:dyDescent="0.2">
      <c r="A43" s="22"/>
      <c r="B43" s="40"/>
      <c r="C43" s="1186" t="s">
        <v>544</v>
      </c>
      <c r="D43" s="1187"/>
      <c r="E43" s="1188"/>
      <c r="F43" s="41">
        <v>0</v>
      </c>
      <c r="G43" s="42">
        <v>0</v>
      </c>
      <c r="H43" s="42">
        <v>0.57999999999999996</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mxPUn97zAnDp7SEL0+DT1VD85fWC/VFpALF4GWbm8J1ATKSvBvczuBv+QYF+eJ5XIrJF87GXqSTIksfZbSqVHQ==" saltValue="u9CQJjpBtW6NkznYo7W4i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N49" zoomScaleSheetLayoutView="55" workbookViewId="0">
      <selection activeCell="O61" sqref="O61"/>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214" t="s">
        <v>9</v>
      </c>
      <c r="C45" s="1215"/>
      <c r="D45" s="58"/>
      <c r="E45" s="1220" t="s">
        <v>10</v>
      </c>
      <c r="F45" s="1220"/>
      <c r="G45" s="1220"/>
      <c r="H45" s="1220"/>
      <c r="I45" s="1220"/>
      <c r="J45" s="1221"/>
      <c r="K45" s="59">
        <v>788</v>
      </c>
      <c r="L45" s="60">
        <v>943</v>
      </c>
      <c r="M45" s="60">
        <v>950</v>
      </c>
      <c r="N45" s="60">
        <v>983</v>
      </c>
      <c r="O45" s="61">
        <v>1028</v>
      </c>
      <c r="P45" s="48"/>
      <c r="Q45" s="48"/>
      <c r="R45" s="48"/>
      <c r="S45" s="48"/>
      <c r="T45" s="48"/>
      <c r="U45" s="48"/>
    </row>
    <row r="46" spans="1:21" ht="30.75" customHeight="1" x14ac:dyDescent="0.15">
      <c r="A46" s="48"/>
      <c r="B46" s="1216"/>
      <c r="C46" s="1217"/>
      <c r="D46" s="62"/>
      <c r="E46" s="1193" t="s">
        <v>11</v>
      </c>
      <c r="F46" s="1193"/>
      <c r="G46" s="1193"/>
      <c r="H46" s="1193"/>
      <c r="I46" s="1193"/>
      <c r="J46" s="1194"/>
      <c r="K46" s="63" t="s">
        <v>489</v>
      </c>
      <c r="L46" s="64" t="s">
        <v>489</v>
      </c>
      <c r="M46" s="64" t="s">
        <v>489</v>
      </c>
      <c r="N46" s="64" t="s">
        <v>489</v>
      </c>
      <c r="O46" s="65" t="s">
        <v>489</v>
      </c>
      <c r="P46" s="48"/>
      <c r="Q46" s="48"/>
      <c r="R46" s="48"/>
      <c r="S46" s="48"/>
      <c r="T46" s="48"/>
      <c r="U46" s="48"/>
    </row>
    <row r="47" spans="1:21" ht="30.75" customHeight="1" x14ac:dyDescent="0.15">
      <c r="A47" s="48"/>
      <c r="B47" s="1216"/>
      <c r="C47" s="1217"/>
      <c r="D47" s="62"/>
      <c r="E47" s="1193" t="s">
        <v>12</v>
      </c>
      <c r="F47" s="1193"/>
      <c r="G47" s="1193"/>
      <c r="H47" s="1193"/>
      <c r="I47" s="1193"/>
      <c r="J47" s="1194"/>
      <c r="K47" s="63" t="s">
        <v>489</v>
      </c>
      <c r="L47" s="64" t="s">
        <v>489</v>
      </c>
      <c r="M47" s="64" t="s">
        <v>489</v>
      </c>
      <c r="N47" s="64" t="s">
        <v>489</v>
      </c>
      <c r="O47" s="65" t="s">
        <v>489</v>
      </c>
      <c r="P47" s="48"/>
      <c r="Q47" s="48"/>
      <c r="R47" s="48"/>
      <c r="S47" s="48"/>
      <c r="T47" s="48"/>
      <c r="U47" s="48"/>
    </row>
    <row r="48" spans="1:21" ht="30.75" customHeight="1" x14ac:dyDescent="0.15">
      <c r="A48" s="48"/>
      <c r="B48" s="1216"/>
      <c r="C48" s="1217"/>
      <c r="D48" s="62"/>
      <c r="E48" s="1193" t="s">
        <v>13</v>
      </c>
      <c r="F48" s="1193"/>
      <c r="G48" s="1193"/>
      <c r="H48" s="1193"/>
      <c r="I48" s="1193"/>
      <c r="J48" s="1194"/>
      <c r="K48" s="63">
        <v>143</v>
      </c>
      <c r="L48" s="64">
        <v>139</v>
      </c>
      <c r="M48" s="64">
        <v>144</v>
      </c>
      <c r="N48" s="64">
        <v>151</v>
      </c>
      <c r="O48" s="65">
        <v>159</v>
      </c>
      <c r="P48" s="48"/>
      <c r="Q48" s="48"/>
      <c r="R48" s="48"/>
      <c r="S48" s="48"/>
      <c r="T48" s="48"/>
      <c r="U48" s="48"/>
    </row>
    <row r="49" spans="1:21" ht="30.75" customHeight="1" x14ac:dyDescent="0.15">
      <c r="A49" s="48"/>
      <c r="B49" s="1216"/>
      <c r="C49" s="1217"/>
      <c r="D49" s="62"/>
      <c r="E49" s="1193" t="s">
        <v>14</v>
      </c>
      <c r="F49" s="1193"/>
      <c r="G49" s="1193"/>
      <c r="H49" s="1193"/>
      <c r="I49" s="1193"/>
      <c r="J49" s="1194"/>
      <c r="K49" s="63">
        <v>8</v>
      </c>
      <c r="L49" s="64">
        <v>8</v>
      </c>
      <c r="M49" s="64">
        <v>11</v>
      </c>
      <c r="N49" s="64">
        <v>10</v>
      </c>
      <c r="O49" s="65">
        <v>8</v>
      </c>
      <c r="P49" s="48"/>
      <c r="Q49" s="48"/>
      <c r="R49" s="48"/>
      <c r="S49" s="48"/>
      <c r="T49" s="48"/>
      <c r="U49" s="48"/>
    </row>
    <row r="50" spans="1:21" ht="30.75" customHeight="1" x14ac:dyDescent="0.15">
      <c r="A50" s="48"/>
      <c r="B50" s="1216"/>
      <c r="C50" s="1217"/>
      <c r="D50" s="62"/>
      <c r="E50" s="1193" t="s">
        <v>15</v>
      </c>
      <c r="F50" s="1193"/>
      <c r="G50" s="1193"/>
      <c r="H50" s="1193"/>
      <c r="I50" s="1193"/>
      <c r="J50" s="1194"/>
      <c r="K50" s="63">
        <v>20</v>
      </c>
      <c r="L50" s="64">
        <v>9</v>
      </c>
      <c r="M50" s="64">
        <v>7</v>
      </c>
      <c r="N50" s="64">
        <v>5</v>
      </c>
      <c r="O50" s="65">
        <v>4</v>
      </c>
      <c r="P50" s="48"/>
      <c r="Q50" s="48"/>
      <c r="R50" s="48"/>
      <c r="S50" s="48"/>
      <c r="T50" s="48"/>
      <c r="U50" s="48"/>
    </row>
    <row r="51" spans="1:21" ht="30.75" customHeight="1" x14ac:dyDescent="0.15">
      <c r="A51" s="48"/>
      <c r="B51" s="1218"/>
      <c r="C51" s="1219"/>
      <c r="D51" s="66"/>
      <c r="E51" s="1193" t="s">
        <v>16</v>
      </c>
      <c r="F51" s="1193"/>
      <c r="G51" s="1193"/>
      <c r="H51" s="1193"/>
      <c r="I51" s="1193"/>
      <c r="J51" s="1194"/>
      <c r="K51" s="63" t="s">
        <v>489</v>
      </c>
      <c r="L51" s="64" t="s">
        <v>489</v>
      </c>
      <c r="M51" s="64" t="s">
        <v>489</v>
      </c>
      <c r="N51" s="64" t="s">
        <v>489</v>
      </c>
      <c r="O51" s="65" t="s">
        <v>489</v>
      </c>
      <c r="P51" s="48"/>
      <c r="Q51" s="48"/>
      <c r="R51" s="48"/>
      <c r="S51" s="48"/>
      <c r="T51" s="48"/>
      <c r="U51" s="48"/>
    </row>
    <row r="52" spans="1:21" ht="30.75" customHeight="1" x14ac:dyDescent="0.15">
      <c r="A52" s="48"/>
      <c r="B52" s="1191" t="s">
        <v>17</v>
      </c>
      <c r="C52" s="1192"/>
      <c r="D52" s="66"/>
      <c r="E52" s="1193" t="s">
        <v>18</v>
      </c>
      <c r="F52" s="1193"/>
      <c r="G52" s="1193"/>
      <c r="H52" s="1193"/>
      <c r="I52" s="1193"/>
      <c r="J52" s="1194"/>
      <c r="K52" s="63">
        <v>727</v>
      </c>
      <c r="L52" s="64">
        <v>825</v>
      </c>
      <c r="M52" s="64">
        <v>816</v>
      </c>
      <c r="N52" s="64">
        <v>827</v>
      </c>
      <c r="O52" s="65">
        <v>884</v>
      </c>
      <c r="P52" s="48"/>
      <c r="Q52" s="48"/>
      <c r="R52" s="48"/>
      <c r="S52" s="48"/>
      <c r="T52" s="48"/>
      <c r="U52" s="48"/>
    </row>
    <row r="53" spans="1:21" ht="30.75" customHeight="1" thickBot="1" x14ac:dyDescent="0.2">
      <c r="A53" s="48"/>
      <c r="B53" s="1195" t="s">
        <v>19</v>
      </c>
      <c r="C53" s="1196"/>
      <c r="D53" s="67"/>
      <c r="E53" s="1197" t="s">
        <v>20</v>
      </c>
      <c r="F53" s="1197"/>
      <c r="G53" s="1197"/>
      <c r="H53" s="1197"/>
      <c r="I53" s="1197"/>
      <c r="J53" s="1198"/>
      <c r="K53" s="68">
        <v>232</v>
      </c>
      <c r="L53" s="69">
        <v>274</v>
      </c>
      <c r="M53" s="69">
        <v>296</v>
      </c>
      <c r="N53" s="69">
        <v>322</v>
      </c>
      <c r="O53" s="70">
        <v>315</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15">
      <c r="B58" s="1199" t="s">
        <v>24</v>
      </c>
      <c r="C58" s="1200"/>
      <c r="D58" s="1205" t="s">
        <v>25</v>
      </c>
      <c r="E58" s="1206"/>
      <c r="F58" s="1206"/>
      <c r="G58" s="1206"/>
      <c r="H58" s="1206"/>
      <c r="I58" s="1206"/>
      <c r="J58" s="1207"/>
      <c r="K58" s="83" t="s">
        <v>567</v>
      </c>
      <c r="L58" s="84" t="s">
        <v>567</v>
      </c>
      <c r="M58" s="84" t="s">
        <v>567</v>
      </c>
      <c r="N58" s="84" t="s">
        <v>567</v>
      </c>
      <c r="O58" s="85" t="s">
        <v>567</v>
      </c>
    </row>
    <row r="59" spans="1:21" ht="31.5" customHeight="1" x14ac:dyDescent="0.15">
      <c r="B59" s="1201"/>
      <c r="C59" s="1202"/>
      <c r="D59" s="1208" t="s">
        <v>26</v>
      </c>
      <c r="E59" s="1209"/>
      <c r="F59" s="1209"/>
      <c r="G59" s="1209"/>
      <c r="H59" s="1209"/>
      <c r="I59" s="1209"/>
      <c r="J59" s="1210"/>
      <c r="K59" s="86" t="s">
        <v>567</v>
      </c>
      <c r="L59" s="87" t="s">
        <v>567</v>
      </c>
      <c r="M59" s="87" t="s">
        <v>567</v>
      </c>
      <c r="N59" s="87" t="s">
        <v>567</v>
      </c>
      <c r="O59" s="88" t="s">
        <v>567</v>
      </c>
    </row>
    <row r="60" spans="1:21" ht="31.5" customHeight="1" thickBot="1" x14ac:dyDescent="0.2">
      <c r="B60" s="1203"/>
      <c r="C60" s="1204"/>
      <c r="D60" s="1211" t="s">
        <v>27</v>
      </c>
      <c r="E60" s="1212"/>
      <c r="F60" s="1212"/>
      <c r="G60" s="1212"/>
      <c r="H60" s="1212"/>
      <c r="I60" s="1212"/>
      <c r="J60" s="1213"/>
      <c r="K60" s="89" t="s">
        <v>567</v>
      </c>
      <c r="L60" s="90" t="s">
        <v>567</v>
      </c>
      <c r="M60" s="90" t="s">
        <v>567</v>
      </c>
      <c r="N60" s="90" t="s">
        <v>567</v>
      </c>
      <c r="O60" s="91" t="s">
        <v>567</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W3JUrPowsjeRxw8hsyDztiuH5wnxZERDKcShKpntXhjf5/0rC+A1yqP6ZpfDnXMxl8zRfuBGKpDjP7adu9lKvQ==" saltValue="TJ9ngVoO0DUCnLVoI23nL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M38"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234" t="s">
        <v>30</v>
      </c>
      <c r="C41" s="1235"/>
      <c r="D41" s="105"/>
      <c r="E41" s="1236" t="s">
        <v>31</v>
      </c>
      <c r="F41" s="1236"/>
      <c r="G41" s="1236"/>
      <c r="H41" s="1237"/>
      <c r="I41" s="343">
        <v>8233</v>
      </c>
      <c r="J41" s="344">
        <v>8277</v>
      </c>
      <c r="K41" s="344">
        <v>10393</v>
      </c>
      <c r="L41" s="344">
        <v>12082</v>
      </c>
      <c r="M41" s="345">
        <v>12574</v>
      </c>
    </row>
    <row r="42" spans="2:13" ht="27.75" customHeight="1" x14ac:dyDescent="0.15">
      <c r="B42" s="1224"/>
      <c r="C42" s="1225"/>
      <c r="D42" s="106"/>
      <c r="E42" s="1228" t="s">
        <v>32</v>
      </c>
      <c r="F42" s="1228"/>
      <c r="G42" s="1228"/>
      <c r="H42" s="1229"/>
      <c r="I42" s="346">
        <v>34</v>
      </c>
      <c r="J42" s="347">
        <v>43</v>
      </c>
      <c r="K42" s="347">
        <v>36</v>
      </c>
      <c r="L42" s="347">
        <v>30</v>
      </c>
      <c r="M42" s="348">
        <v>26</v>
      </c>
    </row>
    <row r="43" spans="2:13" ht="27.75" customHeight="1" x14ac:dyDescent="0.15">
      <c r="B43" s="1224"/>
      <c r="C43" s="1225"/>
      <c r="D43" s="106"/>
      <c r="E43" s="1228" t="s">
        <v>33</v>
      </c>
      <c r="F43" s="1228"/>
      <c r="G43" s="1228"/>
      <c r="H43" s="1229"/>
      <c r="I43" s="346">
        <v>1162</v>
      </c>
      <c r="J43" s="347">
        <v>1132</v>
      </c>
      <c r="K43" s="347">
        <v>1174</v>
      </c>
      <c r="L43" s="347">
        <v>1372</v>
      </c>
      <c r="M43" s="348">
        <v>1489</v>
      </c>
    </row>
    <row r="44" spans="2:13" ht="27.75" customHeight="1" x14ac:dyDescent="0.15">
      <c r="B44" s="1224"/>
      <c r="C44" s="1225"/>
      <c r="D44" s="106"/>
      <c r="E44" s="1228" t="s">
        <v>34</v>
      </c>
      <c r="F44" s="1228"/>
      <c r="G44" s="1228"/>
      <c r="H44" s="1229"/>
      <c r="I44" s="346">
        <v>81</v>
      </c>
      <c r="J44" s="347">
        <v>74</v>
      </c>
      <c r="K44" s="347">
        <v>65</v>
      </c>
      <c r="L44" s="347">
        <v>56</v>
      </c>
      <c r="M44" s="348">
        <v>52</v>
      </c>
    </row>
    <row r="45" spans="2:13" ht="27.75" customHeight="1" x14ac:dyDescent="0.15">
      <c r="B45" s="1224"/>
      <c r="C45" s="1225"/>
      <c r="D45" s="106"/>
      <c r="E45" s="1228" t="s">
        <v>35</v>
      </c>
      <c r="F45" s="1228"/>
      <c r="G45" s="1228"/>
      <c r="H45" s="1229"/>
      <c r="I45" s="346">
        <v>1154</v>
      </c>
      <c r="J45" s="347">
        <v>1062</v>
      </c>
      <c r="K45" s="347">
        <v>958</v>
      </c>
      <c r="L45" s="347">
        <v>864</v>
      </c>
      <c r="M45" s="348">
        <v>779</v>
      </c>
    </row>
    <row r="46" spans="2:13" ht="27.75" customHeight="1" x14ac:dyDescent="0.15">
      <c r="B46" s="1224"/>
      <c r="C46" s="1225"/>
      <c r="D46" s="107"/>
      <c r="E46" s="1228" t="s">
        <v>36</v>
      </c>
      <c r="F46" s="1228"/>
      <c r="G46" s="1228"/>
      <c r="H46" s="1229"/>
      <c r="I46" s="346" t="s">
        <v>489</v>
      </c>
      <c r="J46" s="347" t="s">
        <v>489</v>
      </c>
      <c r="K46" s="347" t="s">
        <v>489</v>
      </c>
      <c r="L46" s="347" t="s">
        <v>489</v>
      </c>
      <c r="M46" s="348" t="s">
        <v>489</v>
      </c>
    </row>
    <row r="47" spans="2:13" ht="27.75" customHeight="1" x14ac:dyDescent="0.15">
      <c r="B47" s="1224"/>
      <c r="C47" s="1225"/>
      <c r="D47" s="108"/>
      <c r="E47" s="1238" t="s">
        <v>37</v>
      </c>
      <c r="F47" s="1239"/>
      <c r="G47" s="1239"/>
      <c r="H47" s="1240"/>
      <c r="I47" s="346" t="s">
        <v>489</v>
      </c>
      <c r="J47" s="347" t="s">
        <v>489</v>
      </c>
      <c r="K47" s="347" t="s">
        <v>489</v>
      </c>
      <c r="L47" s="347" t="s">
        <v>489</v>
      </c>
      <c r="M47" s="348" t="s">
        <v>489</v>
      </c>
    </row>
    <row r="48" spans="2:13" ht="27.75" customHeight="1" x14ac:dyDescent="0.15">
      <c r="B48" s="1224"/>
      <c r="C48" s="1225"/>
      <c r="D48" s="106"/>
      <c r="E48" s="1228" t="s">
        <v>38</v>
      </c>
      <c r="F48" s="1228"/>
      <c r="G48" s="1228"/>
      <c r="H48" s="1229"/>
      <c r="I48" s="346" t="s">
        <v>489</v>
      </c>
      <c r="J48" s="347" t="s">
        <v>489</v>
      </c>
      <c r="K48" s="347" t="s">
        <v>489</v>
      </c>
      <c r="L48" s="347" t="s">
        <v>489</v>
      </c>
      <c r="M48" s="348" t="s">
        <v>489</v>
      </c>
    </row>
    <row r="49" spans="2:13" ht="27.75" customHeight="1" x14ac:dyDescent="0.15">
      <c r="B49" s="1226"/>
      <c r="C49" s="1227"/>
      <c r="D49" s="106"/>
      <c r="E49" s="1228" t="s">
        <v>39</v>
      </c>
      <c r="F49" s="1228"/>
      <c r="G49" s="1228"/>
      <c r="H49" s="1229"/>
      <c r="I49" s="346" t="s">
        <v>489</v>
      </c>
      <c r="J49" s="347" t="s">
        <v>489</v>
      </c>
      <c r="K49" s="347" t="s">
        <v>489</v>
      </c>
      <c r="L49" s="347" t="s">
        <v>489</v>
      </c>
      <c r="M49" s="348" t="s">
        <v>489</v>
      </c>
    </row>
    <row r="50" spans="2:13" ht="27.75" customHeight="1" x14ac:dyDescent="0.15">
      <c r="B50" s="1222" t="s">
        <v>40</v>
      </c>
      <c r="C50" s="1223"/>
      <c r="D50" s="109"/>
      <c r="E50" s="1228" t="s">
        <v>41</v>
      </c>
      <c r="F50" s="1228"/>
      <c r="G50" s="1228"/>
      <c r="H50" s="1229"/>
      <c r="I50" s="346">
        <v>4040</v>
      </c>
      <c r="J50" s="347">
        <v>4576</v>
      </c>
      <c r="K50" s="347">
        <v>4834</v>
      </c>
      <c r="L50" s="347">
        <v>4681</v>
      </c>
      <c r="M50" s="348">
        <v>4593</v>
      </c>
    </row>
    <row r="51" spans="2:13" ht="27.75" customHeight="1" x14ac:dyDescent="0.15">
      <c r="B51" s="1224"/>
      <c r="C51" s="1225"/>
      <c r="D51" s="106"/>
      <c r="E51" s="1228" t="s">
        <v>42</v>
      </c>
      <c r="F51" s="1228"/>
      <c r="G51" s="1228"/>
      <c r="H51" s="1229"/>
      <c r="I51" s="346">
        <v>133</v>
      </c>
      <c r="J51" s="347">
        <v>117</v>
      </c>
      <c r="K51" s="347">
        <v>97</v>
      </c>
      <c r="L51" s="347">
        <v>80</v>
      </c>
      <c r="M51" s="348">
        <v>60</v>
      </c>
    </row>
    <row r="52" spans="2:13" ht="27.75" customHeight="1" x14ac:dyDescent="0.15">
      <c r="B52" s="1226"/>
      <c r="C52" s="1227"/>
      <c r="D52" s="106"/>
      <c r="E52" s="1228" t="s">
        <v>43</v>
      </c>
      <c r="F52" s="1228"/>
      <c r="G52" s="1228"/>
      <c r="H52" s="1229"/>
      <c r="I52" s="346">
        <v>6953</v>
      </c>
      <c r="J52" s="347">
        <v>6884</v>
      </c>
      <c r="K52" s="347">
        <v>7739</v>
      </c>
      <c r="L52" s="347">
        <v>9836</v>
      </c>
      <c r="M52" s="348">
        <v>10179</v>
      </c>
    </row>
    <row r="53" spans="2:13" ht="27.75" customHeight="1" thickBot="1" x14ac:dyDescent="0.2">
      <c r="B53" s="1230" t="s">
        <v>19</v>
      </c>
      <c r="C53" s="1231"/>
      <c r="D53" s="110"/>
      <c r="E53" s="1232" t="s">
        <v>44</v>
      </c>
      <c r="F53" s="1232"/>
      <c r="G53" s="1232"/>
      <c r="H53" s="1233"/>
      <c r="I53" s="349">
        <v>-461</v>
      </c>
      <c r="J53" s="350">
        <v>-989</v>
      </c>
      <c r="K53" s="350">
        <v>-44</v>
      </c>
      <c r="L53" s="350">
        <v>-192</v>
      </c>
      <c r="M53" s="351">
        <v>86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qg1JVC3DC56hYtxX7853T5gULfJH46tWqCZ41nKtO3IP9CPZ3zS3SLT8o6GiiYCNtdmYzg3b1O/D1Gmv29e1XQ==" saltValue="iVmautIa3Z/yDzYF4oq0m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G1" zoomScale="70" zoomScaleNormal="70" zoomScaleSheetLayoutView="100" workbookViewId="0">
      <selection activeCell="C62" sqref="C62:E62"/>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49" t="s">
        <v>46</v>
      </c>
      <c r="D55" s="1249"/>
      <c r="E55" s="1250"/>
      <c r="F55" s="352">
        <v>1933</v>
      </c>
      <c r="G55" s="352">
        <v>1906</v>
      </c>
      <c r="H55" s="353">
        <v>1908</v>
      </c>
    </row>
    <row r="56" spans="2:8" ht="52.5" customHeight="1" x14ac:dyDescent="0.15">
      <c r="B56" s="122"/>
      <c r="C56" s="1251" t="s">
        <v>47</v>
      </c>
      <c r="D56" s="1251"/>
      <c r="E56" s="1252"/>
      <c r="F56" s="354">
        <v>459</v>
      </c>
      <c r="G56" s="354">
        <v>573</v>
      </c>
      <c r="H56" s="355">
        <v>617</v>
      </c>
    </row>
    <row r="57" spans="2:8" ht="53.25" customHeight="1" x14ac:dyDescent="0.15">
      <c r="B57" s="122"/>
      <c r="C57" s="1253" t="s">
        <v>48</v>
      </c>
      <c r="D57" s="1253"/>
      <c r="E57" s="1254"/>
      <c r="F57" s="356">
        <v>3031</v>
      </c>
      <c r="G57" s="356">
        <v>2734</v>
      </c>
      <c r="H57" s="357">
        <v>2491</v>
      </c>
    </row>
    <row r="58" spans="2:8" ht="45.75" customHeight="1" x14ac:dyDescent="0.15">
      <c r="B58" s="123"/>
      <c r="C58" s="1241" t="s">
        <v>569</v>
      </c>
      <c r="D58" s="1242"/>
      <c r="E58" s="1243"/>
      <c r="F58" s="358">
        <v>674</v>
      </c>
      <c r="G58" s="358">
        <v>703</v>
      </c>
      <c r="H58" s="359">
        <v>743</v>
      </c>
    </row>
    <row r="59" spans="2:8" ht="45.75" customHeight="1" x14ac:dyDescent="0.15">
      <c r="B59" s="123"/>
      <c r="C59" s="1241" t="s">
        <v>570</v>
      </c>
      <c r="D59" s="1242"/>
      <c r="E59" s="1243"/>
      <c r="F59" s="358">
        <v>887</v>
      </c>
      <c r="G59" s="358">
        <v>663</v>
      </c>
      <c r="H59" s="359">
        <v>549</v>
      </c>
    </row>
    <row r="60" spans="2:8" ht="45.75" customHeight="1" x14ac:dyDescent="0.15">
      <c r="B60" s="123"/>
      <c r="C60" s="1241" t="s">
        <v>571</v>
      </c>
      <c r="D60" s="1242"/>
      <c r="E60" s="1243"/>
      <c r="F60" s="358">
        <v>522</v>
      </c>
      <c r="G60" s="358">
        <v>497</v>
      </c>
      <c r="H60" s="359">
        <v>425</v>
      </c>
    </row>
    <row r="61" spans="2:8" ht="45.75" customHeight="1" x14ac:dyDescent="0.15">
      <c r="B61" s="123"/>
      <c r="C61" s="1241" t="s">
        <v>572</v>
      </c>
      <c r="D61" s="1242"/>
      <c r="E61" s="1243"/>
      <c r="F61" s="358">
        <v>324</v>
      </c>
      <c r="G61" s="358">
        <v>354</v>
      </c>
      <c r="H61" s="359">
        <v>331</v>
      </c>
    </row>
    <row r="62" spans="2:8" ht="45.75" customHeight="1" thickBot="1" x14ac:dyDescent="0.2">
      <c r="B62" s="124"/>
      <c r="C62" s="1244" t="s">
        <v>573</v>
      </c>
      <c r="D62" s="1245"/>
      <c r="E62" s="1246"/>
      <c r="F62" s="360">
        <v>300</v>
      </c>
      <c r="G62" s="360">
        <v>294</v>
      </c>
      <c r="H62" s="361">
        <v>238</v>
      </c>
    </row>
    <row r="63" spans="2:8" ht="52.5" customHeight="1" thickBot="1" x14ac:dyDescent="0.2">
      <c r="B63" s="125"/>
      <c r="C63" s="1247" t="s">
        <v>49</v>
      </c>
      <c r="D63" s="1247"/>
      <c r="E63" s="1248"/>
      <c r="F63" s="362">
        <v>5423</v>
      </c>
      <c r="G63" s="362">
        <v>5213</v>
      </c>
      <c r="H63" s="363">
        <v>5015</v>
      </c>
    </row>
    <row r="64" spans="2:8" x14ac:dyDescent="0.15"/>
  </sheetData>
  <sheetProtection algorithmName="SHA-512" hashValue="KGgnPLJCO7jOvO1liK+VKBkA/uGoDX+leAohdHwCqyMw5ljKbcxu7QXM0oOxdxtAHh1uaqjvbu5mqmrns2n4Ng==" saltValue="fCM/EFas0PcvOdYDtM6ty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D4437-C957-4FD0-B6C5-79DEAB8D19EE}">
  <sheetPr>
    <pageSetUpPr fitToPage="1"/>
  </sheetPr>
  <dimension ref="A1:DE85"/>
  <sheetViews>
    <sheetView showGridLines="0" zoomScale="50" zoomScaleNormal="50" zoomScaleSheetLayoutView="55" workbookViewId="0">
      <selection activeCell="AN43" sqref="AN43:DC47"/>
    </sheetView>
  </sheetViews>
  <sheetFormatPr defaultColWidth="0" defaultRowHeight="0"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5"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5"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5"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5"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5"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5"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5"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5"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5"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5"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5"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5"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5"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5"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5"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5" x14ac:dyDescent="0.15">
      <c r="DD19" s="364"/>
      <c r="DE19" s="364"/>
    </row>
    <row r="20" spans="1:109" ht="13.5"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ht="13.5" x14ac:dyDescent="0.15">
      <c r="B23" s="365"/>
    </row>
    <row r="24" spans="1:109" ht="13.5" x14ac:dyDescent="0.15">
      <c r="B24" s="365"/>
    </row>
    <row r="25" spans="1:109" ht="13.5" x14ac:dyDescent="0.15">
      <c r="B25" s="365"/>
    </row>
    <row r="26" spans="1:109" ht="13.5" x14ac:dyDescent="0.15">
      <c r="B26" s="365"/>
    </row>
    <row r="27" spans="1:109" ht="13.5" x14ac:dyDescent="0.15">
      <c r="B27" s="365"/>
    </row>
    <row r="28" spans="1:109" ht="13.5" x14ac:dyDescent="0.15">
      <c r="B28" s="365"/>
    </row>
    <row r="29" spans="1:109" ht="13.5" x14ac:dyDescent="0.15">
      <c r="B29" s="365"/>
    </row>
    <row r="30" spans="1:109" ht="13.5" x14ac:dyDescent="0.15">
      <c r="B30" s="365"/>
    </row>
    <row r="31" spans="1:109" ht="13.5" x14ac:dyDescent="0.15">
      <c r="B31" s="365"/>
    </row>
    <row r="32" spans="1:109" ht="13.5" x14ac:dyDescent="0.15">
      <c r="B32" s="365"/>
    </row>
    <row r="33" spans="2:109" ht="13.5" x14ac:dyDescent="0.15">
      <c r="B33" s="365"/>
    </row>
    <row r="34" spans="2:109" ht="13.5" x14ac:dyDescent="0.15">
      <c r="B34" s="365"/>
    </row>
    <row r="35" spans="2:109" ht="13.5" x14ac:dyDescent="0.15">
      <c r="B35" s="365"/>
    </row>
    <row r="36" spans="2:109" ht="13.5" x14ac:dyDescent="0.15">
      <c r="B36" s="365"/>
    </row>
    <row r="37" spans="2:109" ht="13.5" x14ac:dyDescent="0.15">
      <c r="B37" s="365"/>
    </row>
    <row r="38" spans="2:109" ht="13.5" x14ac:dyDescent="0.15">
      <c r="B38" s="365"/>
    </row>
    <row r="39" spans="2:109" ht="13.5"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5" x14ac:dyDescent="0.15">
      <c r="B40" s="384"/>
      <c r="DD40" s="384"/>
      <c r="DE40" s="364"/>
    </row>
    <row r="41" spans="2:109" ht="17.25" x14ac:dyDescent="0.15">
      <c r="B41" s="394" t="s">
        <v>584</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5" x14ac:dyDescent="0.15">
      <c r="B42" s="365"/>
      <c r="G42" s="380"/>
      <c r="I42" s="379"/>
      <c r="J42" s="379"/>
      <c r="K42" s="379"/>
      <c r="AM42" s="380"/>
      <c r="AN42" s="380" t="s">
        <v>580</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67" t="s">
        <v>583</v>
      </c>
      <c r="AO43" s="1268"/>
      <c r="AP43" s="1268"/>
      <c r="AQ43" s="1268"/>
      <c r="AR43" s="1268"/>
      <c r="AS43" s="1268"/>
      <c r="AT43" s="1268"/>
      <c r="AU43" s="1268"/>
      <c r="AV43" s="1268"/>
      <c r="AW43" s="1268"/>
      <c r="AX43" s="1268"/>
      <c r="AY43" s="1268"/>
      <c r="AZ43" s="1268"/>
      <c r="BA43" s="1268"/>
      <c r="BB43" s="1268"/>
      <c r="BC43" s="1268"/>
      <c r="BD43" s="1268"/>
      <c r="BE43" s="1268"/>
      <c r="BF43" s="1268"/>
      <c r="BG43" s="1268"/>
      <c r="BH43" s="1268"/>
      <c r="BI43" s="1268"/>
      <c r="BJ43" s="1268"/>
      <c r="BK43" s="1268"/>
      <c r="BL43" s="1268"/>
      <c r="BM43" s="1268"/>
      <c r="BN43" s="1268"/>
      <c r="BO43" s="1268"/>
      <c r="BP43" s="1268"/>
      <c r="BQ43" s="1268"/>
      <c r="BR43" s="1268"/>
      <c r="BS43" s="1268"/>
      <c r="BT43" s="1268"/>
      <c r="BU43" s="1268"/>
      <c r="BV43" s="1268"/>
      <c r="BW43" s="1268"/>
      <c r="BX43" s="1268"/>
      <c r="BY43" s="1268"/>
      <c r="BZ43" s="1268"/>
      <c r="CA43" s="1268"/>
      <c r="CB43" s="1268"/>
      <c r="CC43" s="1268"/>
      <c r="CD43" s="1268"/>
      <c r="CE43" s="1268"/>
      <c r="CF43" s="1268"/>
      <c r="CG43" s="1268"/>
      <c r="CH43" s="1268"/>
      <c r="CI43" s="1268"/>
      <c r="CJ43" s="1268"/>
      <c r="CK43" s="1268"/>
      <c r="CL43" s="1268"/>
      <c r="CM43" s="1268"/>
      <c r="CN43" s="1268"/>
      <c r="CO43" s="1268"/>
      <c r="CP43" s="1268"/>
      <c r="CQ43" s="1268"/>
      <c r="CR43" s="1268"/>
      <c r="CS43" s="1268"/>
      <c r="CT43" s="1268"/>
      <c r="CU43" s="1268"/>
      <c r="CV43" s="1268"/>
      <c r="CW43" s="1268"/>
      <c r="CX43" s="1268"/>
      <c r="CY43" s="1268"/>
      <c r="CZ43" s="1268"/>
      <c r="DA43" s="1268"/>
      <c r="DB43" s="1268"/>
      <c r="DC43" s="1269"/>
    </row>
    <row r="44" spans="2:109" ht="13.5" x14ac:dyDescent="0.15">
      <c r="B44" s="365"/>
      <c r="AN44" s="1270"/>
      <c r="AO44" s="1271"/>
      <c r="AP44" s="1271"/>
      <c r="AQ44" s="1271"/>
      <c r="AR44" s="1271"/>
      <c r="AS44" s="1271"/>
      <c r="AT44" s="1271"/>
      <c r="AU44" s="1271"/>
      <c r="AV44" s="1271"/>
      <c r="AW44" s="1271"/>
      <c r="AX44" s="1271"/>
      <c r="AY44" s="1271"/>
      <c r="AZ44" s="1271"/>
      <c r="BA44" s="1271"/>
      <c r="BB44" s="1271"/>
      <c r="BC44" s="1271"/>
      <c r="BD44" s="1271"/>
      <c r="BE44" s="1271"/>
      <c r="BF44" s="1271"/>
      <c r="BG44" s="1271"/>
      <c r="BH44" s="1271"/>
      <c r="BI44" s="1271"/>
      <c r="BJ44" s="1271"/>
      <c r="BK44" s="1271"/>
      <c r="BL44" s="1271"/>
      <c r="BM44" s="1271"/>
      <c r="BN44" s="1271"/>
      <c r="BO44" s="1271"/>
      <c r="BP44" s="1271"/>
      <c r="BQ44" s="1271"/>
      <c r="BR44" s="1271"/>
      <c r="BS44" s="1271"/>
      <c r="BT44" s="1271"/>
      <c r="BU44" s="1271"/>
      <c r="BV44" s="1271"/>
      <c r="BW44" s="1271"/>
      <c r="BX44" s="1271"/>
      <c r="BY44" s="1271"/>
      <c r="BZ44" s="1271"/>
      <c r="CA44" s="1271"/>
      <c r="CB44" s="1271"/>
      <c r="CC44" s="1271"/>
      <c r="CD44" s="1271"/>
      <c r="CE44" s="1271"/>
      <c r="CF44" s="1271"/>
      <c r="CG44" s="1271"/>
      <c r="CH44" s="1271"/>
      <c r="CI44" s="1271"/>
      <c r="CJ44" s="1271"/>
      <c r="CK44" s="1271"/>
      <c r="CL44" s="1271"/>
      <c r="CM44" s="1271"/>
      <c r="CN44" s="1271"/>
      <c r="CO44" s="1271"/>
      <c r="CP44" s="1271"/>
      <c r="CQ44" s="1271"/>
      <c r="CR44" s="1271"/>
      <c r="CS44" s="1271"/>
      <c r="CT44" s="1271"/>
      <c r="CU44" s="1271"/>
      <c r="CV44" s="1271"/>
      <c r="CW44" s="1271"/>
      <c r="CX44" s="1271"/>
      <c r="CY44" s="1271"/>
      <c r="CZ44" s="1271"/>
      <c r="DA44" s="1271"/>
      <c r="DB44" s="1271"/>
      <c r="DC44" s="1272"/>
    </row>
    <row r="45" spans="2:109" ht="13.5" x14ac:dyDescent="0.15">
      <c r="B45" s="365"/>
      <c r="AN45" s="1270"/>
      <c r="AO45" s="1271"/>
      <c r="AP45" s="1271"/>
      <c r="AQ45" s="1271"/>
      <c r="AR45" s="1271"/>
      <c r="AS45" s="1271"/>
      <c r="AT45" s="1271"/>
      <c r="AU45" s="1271"/>
      <c r="AV45" s="1271"/>
      <c r="AW45" s="1271"/>
      <c r="AX45" s="1271"/>
      <c r="AY45" s="1271"/>
      <c r="AZ45" s="1271"/>
      <c r="BA45" s="1271"/>
      <c r="BB45" s="1271"/>
      <c r="BC45" s="1271"/>
      <c r="BD45" s="1271"/>
      <c r="BE45" s="1271"/>
      <c r="BF45" s="1271"/>
      <c r="BG45" s="1271"/>
      <c r="BH45" s="1271"/>
      <c r="BI45" s="1271"/>
      <c r="BJ45" s="1271"/>
      <c r="BK45" s="1271"/>
      <c r="BL45" s="1271"/>
      <c r="BM45" s="1271"/>
      <c r="BN45" s="1271"/>
      <c r="BO45" s="1271"/>
      <c r="BP45" s="1271"/>
      <c r="BQ45" s="1271"/>
      <c r="BR45" s="1271"/>
      <c r="BS45" s="1271"/>
      <c r="BT45" s="1271"/>
      <c r="BU45" s="1271"/>
      <c r="BV45" s="1271"/>
      <c r="BW45" s="1271"/>
      <c r="BX45" s="1271"/>
      <c r="BY45" s="1271"/>
      <c r="BZ45" s="1271"/>
      <c r="CA45" s="1271"/>
      <c r="CB45" s="1271"/>
      <c r="CC45" s="1271"/>
      <c r="CD45" s="1271"/>
      <c r="CE45" s="1271"/>
      <c r="CF45" s="1271"/>
      <c r="CG45" s="1271"/>
      <c r="CH45" s="1271"/>
      <c r="CI45" s="1271"/>
      <c r="CJ45" s="1271"/>
      <c r="CK45" s="1271"/>
      <c r="CL45" s="1271"/>
      <c r="CM45" s="1271"/>
      <c r="CN45" s="1271"/>
      <c r="CO45" s="1271"/>
      <c r="CP45" s="1271"/>
      <c r="CQ45" s="1271"/>
      <c r="CR45" s="1271"/>
      <c r="CS45" s="1271"/>
      <c r="CT45" s="1271"/>
      <c r="CU45" s="1271"/>
      <c r="CV45" s="1271"/>
      <c r="CW45" s="1271"/>
      <c r="CX45" s="1271"/>
      <c r="CY45" s="1271"/>
      <c r="CZ45" s="1271"/>
      <c r="DA45" s="1271"/>
      <c r="DB45" s="1271"/>
      <c r="DC45" s="1272"/>
    </row>
    <row r="46" spans="2:109" ht="13.5" x14ac:dyDescent="0.15">
      <c r="B46" s="365"/>
      <c r="AN46" s="1270"/>
      <c r="AO46" s="1271"/>
      <c r="AP46" s="1271"/>
      <c r="AQ46" s="1271"/>
      <c r="AR46" s="1271"/>
      <c r="AS46" s="1271"/>
      <c r="AT46" s="1271"/>
      <c r="AU46" s="1271"/>
      <c r="AV46" s="1271"/>
      <c r="AW46" s="1271"/>
      <c r="AX46" s="1271"/>
      <c r="AY46" s="1271"/>
      <c r="AZ46" s="1271"/>
      <c r="BA46" s="1271"/>
      <c r="BB46" s="1271"/>
      <c r="BC46" s="1271"/>
      <c r="BD46" s="1271"/>
      <c r="BE46" s="1271"/>
      <c r="BF46" s="1271"/>
      <c r="BG46" s="1271"/>
      <c r="BH46" s="1271"/>
      <c r="BI46" s="1271"/>
      <c r="BJ46" s="1271"/>
      <c r="BK46" s="1271"/>
      <c r="BL46" s="1271"/>
      <c r="BM46" s="1271"/>
      <c r="BN46" s="1271"/>
      <c r="BO46" s="1271"/>
      <c r="BP46" s="1271"/>
      <c r="BQ46" s="1271"/>
      <c r="BR46" s="1271"/>
      <c r="BS46" s="1271"/>
      <c r="BT46" s="1271"/>
      <c r="BU46" s="1271"/>
      <c r="BV46" s="1271"/>
      <c r="BW46" s="1271"/>
      <c r="BX46" s="1271"/>
      <c r="BY46" s="1271"/>
      <c r="BZ46" s="1271"/>
      <c r="CA46" s="1271"/>
      <c r="CB46" s="1271"/>
      <c r="CC46" s="1271"/>
      <c r="CD46" s="1271"/>
      <c r="CE46" s="1271"/>
      <c r="CF46" s="1271"/>
      <c r="CG46" s="1271"/>
      <c r="CH46" s="1271"/>
      <c r="CI46" s="1271"/>
      <c r="CJ46" s="1271"/>
      <c r="CK46" s="1271"/>
      <c r="CL46" s="1271"/>
      <c r="CM46" s="1271"/>
      <c r="CN46" s="1271"/>
      <c r="CO46" s="1271"/>
      <c r="CP46" s="1271"/>
      <c r="CQ46" s="1271"/>
      <c r="CR46" s="1271"/>
      <c r="CS46" s="1271"/>
      <c r="CT46" s="1271"/>
      <c r="CU46" s="1271"/>
      <c r="CV46" s="1271"/>
      <c r="CW46" s="1271"/>
      <c r="CX46" s="1271"/>
      <c r="CY46" s="1271"/>
      <c r="CZ46" s="1271"/>
      <c r="DA46" s="1271"/>
      <c r="DB46" s="1271"/>
      <c r="DC46" s="1272"/>
    </row>
    <row r="47" spans="2:109" ht="13.5" x14ac:dyDescent="0.15">
      <c r="B47" s="365"/>
      <c r="AN47" s="1273"/>
      <c r="AO47" s="1274"/>
      <c r="AP47" s="1274"/>
      <c r="AQ47" s="1274"/>
      <c r="AR47" s="1274"/>
      <c r="AS47" s="1274"/>
      <c r="AT47" s="1274"/>
      <c r="AU47" s="1274"/>
      <c r="AV47" s="1274"/>
      <c r="AW47" s="1274"/>
      <c r="AX47" s="1274"/>
      <c r="AY47" s="1274"/>
      <c r="AZ47" s="1274"/>
      <c r="BA47" s="1274"/>
      <c r="BB47" s="1274"/>
      <c r="BC47" s="1274"/>
      <c r="BD47" s="1274"/>
      <c r="BE47" s="1274"/>
      <c r="BF47" s="1274"/>
      <c r="BG47" s="1274"/>
      <c r="BH47" s="1274"/>
      <c r="BI47" s="1274"/>
      <c r="BJ47" s="1274"/>
      <c r="BK47" s="1274"/>
      <c r="BL47" s="1274"/>
      <c r="BM47" s="1274"/>
      <c r="BN47" s="1274"/>
      <c r="BO47" s="1274"/>
      <c r="BP47" s="1274"/>
      <c r="BQ47" s="1274"/>
      <c r="BR47" s="1274"/>
      <c r="BS47" s="1274"/>
      <c r="BT47" s="1274"/>
      <c r="BU47" s="1274"/>
      <c r="BV47" s="1274"/>
      <c r="BW47" s="1274"/>
      <c r="BX47" s="1274"/>
      <c r="BY47" s="1274"/>
      <c r="BZ47" s="1274"/>
      <c r="CA47" s="1274"/>
      <c r="CB47" s="1274"/>
      <c r="CC47" s="1274"/>
      <c r="CD47" s="1274"/>
      <c r="CE47" s="1274"/>
      <c r="CF47" s="1274"/>
      <c r="CG47" s="1274"/>
      <c r="CH47" s="1274"/>
      <c r="CI47" s="1274"/>
      <c r="CJ47" s="1274"/>
      <c r="CK47" s="1274"/>
      <c r="CL47" s="1274"/>
      <c r="CM47" s="1274"/>
      <c r="CN47" s="1274"/>
      <c r="CO47" s="1274"/>
      <c r="CP47" s="1274"/>
      <c r="CQ47" s="1274"/>
      <c r="CR47" s="1274"/>
      <c r="CS47" s="1274"/>
      <c r="CT47" s="1274"/>
      <c r="CU47" s="1274"/>
      <c r="CV47" s="1274"/>
      <c r="CW47" s="1274"/>
      <c r="CX47" s="1274"/>
      <c r="CY47" s="1274"/>
      <c r="CZ47" s="1274"/>
      <c r="DA47" s="1274"/>
      <c r="DB47" s="1274"/>
      <c r="DC47" s="1275"/>
    </row>
    <row r="48" spans="2:109" ht="13.5"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5" x14ac:dyDescent="0.15">
      <c r="B49" s="365"/>
      <c r="AN49" s="364" t="s">
        <v>578</v>
      </c>
    </row>
    <row r="50" spans="1:109" ht="13.5" x14ac:dyDescent="0.15">
      <c r="B50" s="365"/>
      <c r="G50" s="1261"/>
      <c r="H50" s="1261"/>
      <c r="I50" s="1261"/>
      <c r="J50" s="1261"/>
      <c r="K50" s="373"/>
      <c r="L50" s="373"/>
      <c r="M50" s="372"/>
      <c r="N50" s="372"/>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57" t="s">
        <v>527</v>
      </c>
      <c r="BQ50" s="1257"/>
      <c r="BR50" s="1257"/>
      <c r="BS50" s="1257"/>
      <c r="BT50" s="1257"/>
      <c r="BU50" s="1257"/>
      <c r="BV50" s="1257"/>
      <c r="BW50" s="1257"/>
      <c r="BX50" s="1257" t="s">
        <v>528</v>
      </c>
      <c r="BY50" s="1257"/>
      <c r="BZ50" s="1257"/>
      <c r="CA50" s="1257"/>
      <c r="CB50" s="1257"/>
      <c r="CC50" s="1257"/>
      <c r="CD50" s="1257"/>
      <c r="CE50" s="1257"/>
      <c r="CF50" s="1257" t="s">
        <v>529</v>
      </c>
      <c r="CG50" s="1257"/>
      <c r="CH50" s="1257"/>
      <c r="CI50" s="1257"/>
      <c r="CJ50" s="1257"/>
      <c r="CK50" s="1257"/>
      <c r="CL50" s="1257"/>
      <c r="CM50" s="1257"/>
      <c r="CN50" s="1257" t="s">
        <v>530</v>
      </c>
      <c r="CO50" s="1257"/>
      <c r="CP50" s="1257"/>
      <c r="CQ50" s="1257"/>
      <c r="CR50" s="1257"/>
      <c r="CS50" s="1257"/>
      <c r="CT50" s="1257"/>
      <c r="CU50" s="1257"/>
      <c r="CV50" s="1257" t="s">
        <v>531</v>
      </c>
      <c r="CW50" s="1257"/>
      <c r="CX50" s="1257"/>
      <c r="CY50" s="1257"/>
      <c r="CZ50" s="1257"/>
      <c r="DA50" s="1257"/>
      <c r="DB50" s="1257"/>
      <c r="DC50" s="1257"/>
    </row>
    <row r="51" spans="1:109" ht="13.5" customHeight="1" x14ac:dyDescent="0.15">
      <c r="B51" s="365"/>
      <c r="G51" s="1266"/>
      <c r="H51" s="1266"/>
      <c r="I51" s="1276"/>
      <c r="J51" s="1276"/>
      <c r="K51" s="1262"/>
      <c r="L51" s="1262"/>
      <c r="M51" s="1262"/>
      <c r="N51" s="1262"/>
      <c r="AM51" s="371"/>
      <c r="AN51" s="1258" t="s">
        <v>577</v>
      </c>
      <c r="AO51" s="1258"/>
      <c r="AP51" s="1258"/>
      <c r="AQ51" s="1258"/>
      <c r="AR51" s="1258"/>
      <c r="AS51" s="1258"/>
      <c r="AT51" s="1258"/>
      <c r="AU51" s="1258"/>
      <c r="AV51" s="1258"/>
      <c r="AW51" s="1258"/>
      <c r="AX51" s="1258"/>
      <c r="AY51" s="1258"/>
      <c r="AZ51" s="1258"/>
      <c r="BA51" s="1258"/>
      <c r="BB51" s="1258" t="s">
        <v>575</v>
      </c>
      <c r="BC51" s="1258"/>
      <c r="BD51" s="1258"/>
      <c r="BE51" s="1258"/>
      <c r="BF51" s="1258"/>
      <c r="BG51" s="1258"/>
      <c r="BH51" s="1258"/>
      <c r="BI51" s="1258"/>
      <c r="BJ51" s="1258"/>
      <c r="BK51" s="1258"/>
      <c r="BL51" s="1258"/>
      <c r="BM51" s="1258"/>
      <c r="BN51" s="1258"/>
      <c r="BO51" s="1258"/>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v>2</v>
      </c>
      <c r="CW51" s="1255"/>
      <c r="CX51" s="1255"/>
      <c r="CY51" s="1255"/>
      <c r="CZ51" s="1255"/>
      <c r="DA51" s="1255"/>
      <c r="DB51" s="1255"/>
      <c r="DC51" s="1255"/>
    </row>
    <row r="52" spans="1:109" ht="13.5" x14ac:dyDescent="0.15">
      <c r="B52" s="365"/>
      <c r="G52" s="1266"/>
      <c r="H52" s="1266"/>
      <c r="I52" s="1276"/>
      <c r="J52" s="1276"/>
      <c r="K52" s="1262"/>
      <c r="L52" s="1262"/>
      <c r="M52" s="1262"/>
      <c r="N52" s="1262"/>
      <c r="AM52" s="371"/>
      <c r="AN52" s="1258"/>
      <c r="AO52" s="1258"/>
      <c r="AP52" s="1258"/>
      <c r="AQ52" s="1258"/>
      <c r="AR52" s="1258"/>
      <c r="AS52" s="1258"/>
      <c r="AT52" s="1258"/>
      <c r="AU52" s="1258"/>
      <c r="AV52" s="1258"/>
      <c r="AW52" s="1258"/>
      <c r="AX52" s="1258"/>
      <c r="AY52" s="1258"/>
      <c r="AZ52" s="1258"/>
      <c r="BA52" s="1258"/>
      <c r="BB52" s="1258"/>
      <c r="BC52" s="1258"/>
      <c r="BD52" s="1258"/>
      <c r="BE52" s="1258"/>
      <c r="BF52" s="1258"/>
      <c r="BG52" s="1258"/>
      <c r="BH52" s="1258"/>
      <c r="BI52" s="1258"/>
      <c r="BJ52" s="1258"/>
      <c r="BK52" s="1258"/>
      <c r="BL52" s="1258"/>
      <c r="BM52" s="1258"/>
      <c r="BN52" s="1258"/>
      <c r="BO52" s="1258"/>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5" x14ac:dyDescent="0.15">
      <c r="A53" s="379"/>
      <c r="B53" s="365"/>
      <c r="G53" s="1266"/>
      <c r="H53" s="1266"/>
      <c r="I53" s="1261"/>
      <c r="J53" s="1261"/>
      <c r="K53" s="1262"/>
      <c r="L53" s="1262"/>
      <c r="M53" s="1262"/>
      <c r="N53" s="1262"/>
      <c r="AM53" s="371"/>
      <c r="AN53" s="1258"/>
      <c r="AO53" s="1258"/>
      <c r="AP53" s="1258"/>
      <c r="AQ53" s="1258"/>
      <c r="AR53" s="1258"/>
      <c r="AS53" s="1258"/>
      <c r="AT53" s="1258"/>
      <c r="AU53" s="1258"/>
      <c r="AV53" s="1258"/>
      <c r="AW53" s="1258"/>
      <c r="AX53" s="1258"/>
      <c r="AY53" s="1258"/>
      <c r="AZ53" s="1258"/>
      <c r="BA53" s="1258"/>
      <c r="BB53" s="1258" t="s">
        <v>582</v>
      </c>
      <c r="BC53" s="1258"/>
      <c r="BD53" s="1258"/>
      <c r="BE53" s="1258"/>
      <c r="BF53" s="1258"/>
      <c r="BG53" s="1258"/>
      <c r="BH53" s="1258"/>
      <c r="BI53" s="1258"/>
      <c r="BJ53" s="1258"/>
      <c r="BK53" s="1258"/>
      <c r="BL53" s="1258"/>
      <c r="BM53" s="1258"/>
      <c r="BN53" s="1258"/>
      <c r="BO53" s="1258"/>
      <c r="BP53" s="1255">
        <v>65.099999999999994</v>
      </c>
      <c r="BQ53" s="1255"/>
      <c r="BR53" s="1255"/>
      <c r="BS53" s="1255"/>
      <c r="BT53" s="1255"/>
      <c r="BU53" s="1255"/>
      <c r="BV53" s="1255"/>
      <c r="BW53" s="1255"/>
      <c r="BX53" s="1255">
        <v>66.2</v>
      </c>
      <c r="BY53" s="1255"/>
      <c r="BZ53" s="1255"/>
      <c r="CA53" s="1255"/>
      <c r="CB53" s="1255"/>
      <c r="CC53" s="1255"/>
      <c r="CD53" s="1255"/>
      <c r="CE53" s="1255"/>
      <c r="CF53" s="1255">
        <v>62.8</v>
      </c>
      <c r="CG53" s="1255"/>
      <c r="CH53" s="1255"/>
      <c r="CI53" s="1255"/>
      <c r="CJ53" s="1255"/>
      <c r="CK53" s="1255"/>
      <c r="CL53" s="1255"/>
      <c r="CM53" s="1255"/>
      <c r="CN53" s="1255">
        <v>60.6</v>
      </c>
      <c r="CO53" s="1255"/>
      <c r="CP53" s="1255"/>
      <c r="CQ53" s="1255"/>
      <c r="CR53" s="1255"/>
      <c r="CS53" s="1255"/>
      <c r="CT53" s="1255"/>
      <c r="CU53" s="1255"/>
      <c r="CV53" s="1255">
        <v>60.4</v>
      </c>
      <c r="CW53" s="1255"/>
      <c r="CX53" s="1255"/>
      <c r="CY53" s="1255"/>
      <c r="CZ53" s="1255"/>
      <c r="DA53" s="1255"/>
      <c r="DB53" s="1255"/>
      <c r="DC53" s="1255"/>
    </row>
    <row r="54" spans="1:109" ht="13.5" x14ac:dyDescent="0.15">
      <c r="A54" s="379"/>
      <c r="B54" s="365"/>
      <c r="G54" s="1266"/>
      <c r="H54" s="1266"/>
      <c r="I54" s="1261"/>
      <c r="J54" s="1261"/>
      <c r="K54" s="1262"/>
      <c r="L54" s="1262"/>
      <c r="M54" s="1262"/>
      <c r="N54" s="1262"/>
      <c r="AM54" s="371"/>
      <c r="AN54" s="1258"/>
      <c r="AO54" s="1258"/>
      <c r="AP54" s="1258"/>
      <c r="AQ54" s="1258"/>
      <c r="AR54" s="1258"/>
      <c r="AS54" s="1258"/>
      <c r="AT54" s="1258"/>
      <c r="AU54" s="1258"/>
      <c r="AV54" s="1258"/>
      <c r="AW54" s="1258"/>
      <c r="AX54" s="1258"/>
      <c r="AY54" s="1258"/>
      <c r="AZ54" s="1258"/>
      <c r="BA54" s="1258"/>
      <c r="BB54" s="1258"/>
      <c r="BC54" s="1258"/>
      <c r="BD54" s="1258"/>
      <c r="BE54" s="1258"/>
      <c r="BF54" s="1258"/>
      <c r="BG54" s="1258"/>
      <c r="BH54" s="1258"/>
      <c r="BI54" s="1258"/>
      <c r="BJ54" s="1258"/>
      <c r="BK54" s="1258"/>
      <c r="BL54" s="1258"/>
      <c r="BM54" s="1258"/>
      <c r="BN54" s="1258"/>
      <c r="BO54" s="1258"/>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5" x14ac:dyDescent="0.15">
      <c r="A55" s="379"/>
      <c r="B55" s="365"/>
      <c r="G55" s="1261"/>
      <c r="H55" s="1261"/>
      <c r="I55" s="1261"/>
      <c r="J55" s="1261"/>
      <c r="K55" s="1262"/>
      <c r="L55" s="1262"/>
      <c r="M55" s="1262"/>
      <c r="N55" s="1262"/>
      <c r="AN55" s="1257" t="s">
        <v>576</v>
      </c>
      <c r="AO55" s="1257"/>
      <c r="AP55" s="1257"/>
      <c r="AQ55" s="1257"/>
      <c r="AR55" s="1257"/>
      <c r="AS55" s="1257"/>
      <c r="AT55" s="1257"/>
      <c r="AU55" s="1257"/>
      <c r="AV55" s="1257"/>
      <c r="AW55" s="1257"/>
      <c r="AX55" s="1257"/>
      <c r="AY55" s="1257"/>
      <c r="AZ55" s="1257"/>
      <c r="BA55" s="1257"/>
      <c r="BB55" s="1258" t="s">
        <v>575</v>
      </c>
      <c r="BC55" s="1258"/>
      <c r="BD55" s="1258"/>
      <c r="BE55" s="1258"/>
      <c r="BF55" s="1258"/>
      <c r="BG55" s="1258"/>
      <c r="BH55" s="1258"/>
      <c r="BI55" s="1258"/>
      <c r="BJ55" s="1258"/>
      <c r="BK55" s="1258"/>
      <c r="BL55" s="1258"/>
      <c r="BM55" s="1258"/>
      <c r="BN55" s="1258"/>
      <c r="BO55" s="1258"/>
      <c r="BP55" s="1255">
        <v>3.4</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5" x14ac:dyDescent="0.15">
      <c r="A56" s="379"/>
      <c r="B56" s="365"/>
      <c r="G56" s="1261"/>
      <c r="H56" s="1261"/>
      <c r="I56" s="1261"/>
      <c r="J56" s="1261"/>
      <c r="K56" s="1262"/>
      <c r="L56" s="1262"/>
      <c r="M56" s="1262"/>
      <c r="N56" s="1262"/>
      <c r="AN56" s="1257"/>
      <c r="AO56" s="1257"/>
      <c r="AP56" s="1257"/>
      <c r="AQ56" s="1257"/>
      <c r="AR56" s="1257"/>
      <c r="AS56" s="1257"/>
      <c r="AT56" s="1257"/>
      <c r="AU56" s="1257"/>
      <c r="AV56" s="1257"/>
      <c r="AW56" s="1257"/>
      <c r="AX56" s="1257"/>
      <c r="AY56" s="1257"/>
      <c r="AZ56" s="1257"/>
      <c r="BA56" s="1257"/>
      <c r="BB56" s="1258"/>
      <c r="BC56" s="1258"/>
      <c r="BD56" s="1258"/>
      <c r="BE56" s="1258"/>
      <c r="BF56" s="1258"/>
      <c r="BG56" s="1258"/>
      <c r="BH56" s="1258"/>
      <c r="BI56" s="1258"/>
      <c r="BJ56" s="1258"/>
      <c r="BK56" s="1258"/>
      <c r="BL56" s="1258"/>
      <c r="BM56" s="1258"/>
      <c r="BN56" s="1258"/>
      <c r="BO56" s="1258"/>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79" customFormat="1" ht="13.5" x14ac:dyDescent="0.15">
      <c r="B57" s="385"/>
      <c r="G57" s="1261"/>
      <c r="H57" s="1261"/>
      <c r="I57" s="1259"/>
      <c r="J57" s="1259"/>
      <c r="K57" s="1262"/>
      <c r="L57" s="1262"/>
      <c r="M57" s="1262"/>
      <c r="N57" s="1262"/>
      <c r="AM57" s="364"/>
      <c r="AN57" s="1257"/>
      <c r="AO57" s="1257"/>
      <c r="AP57" s="1257"/>
      <c r="AQ57" s="1257"/>
      <c r="AR57" s="1257"/>
      <c r="AS57" s="1257"/>
      <c r="AT57" s="1257"/>
      <c r="AU57" s="1257"/>
      <c r="AV57" s="1257"/>
      <c r="AW57" s="1257"/>
      <c r="AX57" s="1257"/>
      <c r="AY57" s="1257"/>
      <c r="AZ57" s="1257"/>
      <c r="BA57" s="1257"/>
      <c r="BB57" s="1258" t="s">
        <v>582</v>
      </c>
      <c r="BC57" s="1258"/>
      <c r="BD57" s="1258"/>
      <c r="BE57" s="1258"/>
      <c r="BF57" s="1258"/>
      <c r="BG57" s="1258"/>
      <c r="BH57" s="1258"/>
      <c r="BI57" s="1258"/>
      <c r="BJ57" s="1258"/>
      <c r="BK57" s="1258"/>
      <c r="BL57" s="1258"/>
      <c r="BM57" s="1258"/>
      <c r="BN57" s="1258"/>
      <c r="BO57" s="1258"/>
      <c r="BP57" s="1255">
        <v>62.8</v>
      </c>
      <c r="BQ57" s="1255"/>
      <c r="BR57" s="1255"/>
      <c r="BS57" s="1255"/>
      <c r="BT57" s="1255"/>
      <c r="BU57" s="1255"/>
      <c r="BV57" s="1255"/>
      <c r="BW57" s="1255"/>
      <c r="BX57" s="1255">
        <v>62.7</v>
      </c>
      <c r="BY57" s="1255"/>
      <c r="BZ57" s="1255"/>
      <c r="CA57" s="1255"/>
      <c r="CB57" s="1255"/>
      <c r="CC57" s="1255"/>
      <c r="CD57" s="1255"/>
      <c r="CE57" s="1255"/>
      <c r="CF57" s="1255">
        <v>63.1</v>
      </c>
      <c r="CG57" s="1255"/>
      <c r="CH57" s="1255"/>
      <c r="CI57" s="1255"/>
      <c r="CJ57" s="1255"/>
      <c r="CK57" s="1255"/>
      <c r="CL57" s="1255"/>
      <c r="CM57" s="1255"/>
      <c r="CN57" s="1255">
        <v>64</v>
      </c>
      <c r="CO57" s="1255"/>
      <c r="CP57" s="1255"/>
      <c r="CQ57" s="1255"/>
      <c r="CR57" s="1255"/>
      <c r="CS57" s="1255"/>
      <c r="CT57" s="1255"/>
      <c r="CU57" s="1255"/>
      <c r="CV57" s="1255">
        <v>64</v>
      </c>
      <c r="CW57" s="1255"/>
      <c r="CX57" s="1255"/>
      <c r="CY57" s="1255"/>
      <c r="CZ57" s="1255"/>
      <c r="DA57" s="1255"/>
      <c r="DB57" s="1255"/>
      <c r="DC57" s="1255"/>
      <c r="DD57" s="390"/>
      <c r="DE57" s="385"/>
    </row>
    <row r="58" spans="1:109" s="379" customFormat="1" ht="13.5" x14ac:dyDescent="0.15">
      <c r="A58" s="364"/>
      <c r="B58" s="385"/>
      <c r="G58" s="1261"/>
      <c r="H58" s="1261"/>
      <c r="I58" s="1259"/>
      <c r="J58" s="1259"/>
      <c r="K58" s="1262"/>
      <c r="L58" s="1262"/>
      <c r="M58" s="1262"/>
      <c r="N58" s="1262"/>
      <c r="AM58" s="364"/>
      <c r="AN58" s="1257"/>
      <c r="AO58" s="1257"/>
      <c r="AP58" s="1257"/>
      <c r="AQ58" s="1257"/>
      <c r="AR58" s="1257"/>
      <c r="AS58" s="1257"/>
      <c r="AT58" s="1257"/>
      <c r="AU58" s="1257"/>
      <c r="AV58" s="1257"/>
      <c r="AW58" s="1257"/>
      <c r="AX58" s="1257"/>
      <c r="AY58" s="1257"/>
      <c r="AZ58" s="1257"/>
      <c r="BA58" s="1257"/>
      <c r="BB58" s="1258"/>
      <c r="BC58" s="1258"/>
      <c r="BD58" s="1258"/>
      <c r="BE58" s="1258"/>
      <c r="BF58" s="1258"/>
      <c r="BG58" s="1258"/>
      <c r="BH58" s="1258"/>
      <c r="BI58" s="1258"/>
      <c r="BJ58" s="1258"/>
      <c r="BK58" s="1258"/>
      <c r="BL58" s="1258"/>
      <c r="BM58" s="1258"/>
      <c r="BN58" s="1258"/>
      <c r="BO58" s="1258"/>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90"/>
      <c r="DE58" s="385"/>
    </row>
    <row r="59" spans="1:109" s="379" customFormat="1" ht="13.5"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5"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5"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5"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581</v>
      </c>
    </row>
    <row r="64" spans="1:109" ht="13.5" x14ac:dyDescent="0.15">
      <c r="B64" s="365"/>
      <c r="G64" s="380"/>
      <c r="I64" s="382"/>
      <c r="J64" s="382"/>
      <c r="K64" s="382"/>
      <c r="L64" s="382"/>
      <c r="M64" s="382"/>
      <c r="N64" s="381"/>
      <c r="AM64" s="380"/>
      <c r="AN64" s="380" t="s">
        <v>580</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x14ac:dyDescent="0.15">
      <c r="B65" s="365"/>
      <c r="AN65" s="1267" t="s">
        <v>579</v>
      </c>
      <c r="AO65" s="1268"/>
      <c r="AP65" s="1268"/>
      <c r="AQ65" s="1268"/>
      <c r="AR65" s="1268"/>
      <c r="AS65" s="1268"/>
      <c r="AT65" s="1268"/>
      <c r="AU65" s="1268"/>
      <c r="AV65" s="1268"/>
      <c r="AW65" s="1268"/>
      <c r="AX65" s="1268"/>
      <c r="AY65" s="1268"/>
      <c r="AZ65" s="1268"/>
      <c r="BA65" s="1268"/>
      <c r="BB65" s="1268"/>
      <c r="BC65" s="1268"/>
      <c r="BD65" s="1268"/>
      <c r="BE65" s="1268"/>
      <c r="BF65" s="1268"/>
      <c r="BG65" s="1268"/>
      <c r="BH65" s="1268"/>
      <c r="BI65" s="1268"/>
      <c r="BJ65" s="1268"/>
      <c r="BK65" s="1268"/>
      <c r="BL65" s="1268"/>
      <c r="BM65" s="1268"/>
      <c r="BN65" s="1268"/>
      <c r="BO65" s="1268"/>
      <c r="BP65" s="1268"/>
      <c r="BQ65" s="1268"/>
      <c r="BR65" s="1268"/>
      <c r="BS65" s="1268"/>
      <c r="BT65" s="1268"/>
      <c r="BU65" s="1268"/>
      <c r="BV65" s="1268"/>
      <c r="BW65" s="1268"/>
      <c r="BX65" s="1268"/>
      <c r="BY65" s="1268"/>
      <c r="BZ65" s="1268"/>
      <c r="CA65" s="1268"/>
      <c r="CB65" s="1268"/>
      <c r="CC65" s="1268"/>
      <c r="CD65" s="1268"/>
      <c r="CE65" s="1268"/>
      <c r="CF65" s="1268"/>
      <c r="CG65" s="1268"/>
      <c r="CH65" s="1268"/>
      <c r="CI65" s="1268"/>
      <c r="CJ65" s="1268"/>
      <c r="CK65" s="1268"/>
      <c r="CL65" s="1268"/>
      <c r="CM65" s="1268"/>
      <c r="CN65" s="1268"/>
      <c r="CO65" s="1268"/>
      <c r="CP65" s="1268"/>
      <c r="CQ65" s="1268"/>
      <c r="CR65" s="1268"/>
      <c r="CS65" s="1268"/>
      <c r="CT65" s="1268"/>
      <c r="CU65" s="1268"/>
      <c r="CV65" s="1268"/>
      <c r="CW65" s="1268"/>
      <c r="CX65" s="1268"/>
      <c r="CY65" s="1268"/>
      <c r="CZ65" s="1268"/>
      <c r="DA65" s="1268"/>
      <c r="DB65" s="1268"/>
      <c r="DC65" s="1269"/>
    </row>
    <row r="66" spans="2:107" ht="13.5" x14ac:dyDescent="0.15">
      <c r="B66" s="365"/>
      <c r="AN66" s="1270"/>
      <c r="AO66" s="1271"/>
      <c r="AP66" s="1271"/>
      <c r="AQ66" s="1271"/>
      <c r="AR66" s="1271"/>
      <c r="AS66" s="1271"/>
      <c r="AT66" s="1271"/>
      <c r="AU66" s="1271"/>
      <c r="AV66" s="1271"/>
      <c r="AW66" s="1271"/>
      <c r="AX66" s="1271"/>
      <c r="AY66" s="1271"/>
      <c r="AZ66" s="1271"/>
      <c r="BA66" s="1271"/>
      <c r="BB66" s="1271"/>
      <c r="BC66" s="1271"/>
      <c r="BD66" s="1271"/>
      <c r="BE66" s="1271"/>
      <c r="BF66" s="1271"/>
      <c r="BG66" s="1271"/>
      <c r="BH66" s="1271"/>
      <c r="BI66" s="1271"/>
      <c r="BJ66" s="1271"/>
      <c r="BK66" s="1271"/>
      <c r="BL66" s="1271"/>
      <c r="BM66" s="1271"/>
      <c r="BN66" s="1271"/>
      <c r="BO66" s="1271"/>
      <c r="BP66" s="1271"/>
      <c r="BQ66" s="1271"/>
      <c r="BR66" s="1271"/>
      <c r="BS66" s="1271"/>
      <c r="BT66" s="1271"/>
      <c r="BU66" s="1271"/>
      <c r="BV66" s="1271"/>
      <c r="BW66" s="1271"/>
      <c r="BX66" s="1271"/>
      <c r="BY66" s="1271"/>
      <c r="BZ66" s="1271"/>
      <c r="CA66" s="1271"/>
      <c r="CB66" s="1271"/>
      <c r="CC66" s="1271"/>
      <c r="CD66" s="1271"/>
      <c r="CE66" s="1271"/>
      <c r="CF66" s="1271"/>
      <c r="CG66" s="1271"/>
      <c r="CH66" s="1271"/>
      <c r="CI66" s="1271"/>
      <c r="CJ66" s="1271"/>
      <c r="CK66" s="1271"/>
      <c r="CL66" s="1271"/>
      <c r="CM66" s="1271"/>
      <c r="CN66" s="1271"/>
      <c r="CO66" s="1271"/>
      <c r="CP66" s="1271"/>
      <c r="CQ66" s="1271"/>
      <c r="CR66" s="1271"/>
      <c r="CS66" s="1271"/>
      <c r="CT66" s="1271"/>
      <c r="CU66" s="1271"/>
      <c r="CV66" s="1271"/>
      <c r="CW66" s="1271"/>
      <c r="CX66" s="1271"/>
      <c r="CY66" s="1271"/>
      <c r="CZ66" s="1271"/>
      <c r="DA66" s="1271"/>
      <c r="DB66" s="1271"/>
      <c r="DC66" s="1272"/>
    </row>
    <row r="67" spans="2:107" ht="13.5" x14ac:dyDescent="0.15">
      <c r="B67" s="365"/>
      <c r="AN67" s="1270"/>
      <c r="AO67" s="1271"/>
      <c r="AP67" s="1271"/>
      <c r="AQ67" s="1271"/>
      <c r="AR67" s="1271"/>
      <c r="AS67" s="1271"/>
      <c r="AT67" s="1271"/>
      <c r="AU67" s="1271"/>
      <c r="AV67" s="1271"/>
      <c r="AW67" s="1271"/>
      <c r="AX67" s="1271"/>
      <c r="AY67" s="1271"/>
      <c r="AZ67" s="1271"/>
      <c r="BA67" s="1271"/>
      <c r="BB67" s="1271"/>
      <c r="BC67" s="1271"/>
      <c r="BD67" s="1271"/>
      <c r="BE67" s="1271"/>
      <c r="BF67" s="1271"/>
      <c r="BG67" s="1271"/>
      <c r="BH67" s="1271"/>
      <c r="BI67" s="1271"/>
      <c r="BJ67" s="1271"/>
      <c r="BK67" s="1271"/>
      <c r="BL67" s="1271"/>
      <c r="BM67" s="1271"/>
      <c r="BN67" s="1271"/>
      <c r="BO67" s="1271"/>
      <c r="BP67" s="1271"/>
      <c r="BQ67" s="1271"/>
      <c r="BR67" s="1271"/>
      <c r="BS67" s="1271"/>
      <c r="BT67" s="1271"/>
      <c r="BU67" s="1271"/>
      <c r="BV67" s="1271"/>
      <c r="BW67" s="1271"/>
      <c r="BX67" s="1271"/>
      <c r="BY67" s="1271"/>
      <c r="BZ67" s="1271"/>
      <c r="CA67" s="1271"/>
      <c r="CB67" s="1271"/>
      <c r="CC67" s="1271"/>
      <c r="CD67" s="1271"/>
      <c r="CE67" s="1271"/>
      <c r="CF67" s="1271"/>
      <c r="CG67" s="1271"/>
      <c r="CH67" s="1271"/>
      <c r="CI67" s="1271"/>
      <c r="CJ67" s="1271"/>
      <c r="CK67" s="1271"/>
      <c r="CL67" s="1271"/>
      <c r="CM67" s="1271"/>
      <c r="CN67" s="1271"/>
      <c r="CO67" s="1271"/>
      <c r="CP67" s="1271"/>
      <c r="CQ67" s="1271"/>
      <c r="CR67" s="1271"/>
      <c r="CS67" s="1271"/>
      <c r="CT67" s="1271"/>
      <c r="CU67" s="1271"/>
      <c r="CV67" s="1271"/>
      <c r="CW67" s="1271"/>
      <c r="CX67" s="1271"/>
      <c r="CY67" s="1271"/>
      <c r="CZ67" s="1271"/>
      <c r="DA67" s="1271"/>
      <c r="DB67" s="1271"/>
      <c r="DC67" s="1272"/>
    </row>
    <row r="68" spans="2:107" ht="13.5" x14ac:dyDescent="0.15">
      <c r="B68" s="365"/>
      <c r="AN68" s="1270"/>
      <c r="AO68" s="1271"/>
      <c r="AP68" s="1271"/>
      <c r="AQ68" s="1271"/>
      <c r="AR68" s="1271"/>
      <c r="AS68" s="1271"/>
      <c r="AT68" s="1271"/>
      <c r="AU68" s="1271"/>
      <c r="AV68" s="1271"/>
      <c r="AW68" s="1271"/>
      <c r="AX68" s="1271"/>
      <c r="AY68" s="1271"/>
      <c r="AZ68" s="1271"/>
      <c r="BA68" s="1271"/>
      <c r="BB68" s="1271"/>
      <c r="BC68" s="1271"/>
      <c r="BD68" s="1271"/>
      <c r="BE68" s="1271"/>
      <c r="BF68" s="1271"/>
      <c r="BG68" s="1271"/>
      <c r="BH68" s="1271"/>
      <c r="BI68" s="1271"/>
      <c r="BJ68" s="1271"/>
      <c r="BK68" s="1271"/>
      <c r="BL68" s="1271"/>
      <c r="BM68" s="1271"/>
      <c r="BN68" s="1271"/>
      <c r="BO68" s="1271"/>
      <c r="BP68" s="1271"/>
      <c r="BQ68" s="1271"/>
      <c r="BR68" s="1271"/>
      <c r="BS68" s="1271"/>
      <c r="BT68" s="1271"/>
      <c r="BU68" s="1271"/>
      <c r="BV68" s="1271"/>
      <c r="BW68" s="1271"/>
      <c r="BX68" s="1271"/>
      <c r="BY68" s="1271"/>
      <c r="BZ68" s="1271"/>
      <c r="CA68" s="1271"/>
      <c r="CB68" s="1271"/>
      <c r="CC68" s="1271"/>
      <c r="CD68" s="1271"/>
      <c r="CE68" s="1271"/>
      <c r="CF68" s="1271"/>
      <c r="CG68" s="1271"/>
      <c r="CH68" s="1271"/>
      <c r="CI68" s="1271"/>
      <c r="CJ68" s="1271"/>
      <c r="CK68" s="1271"/>
      <c r="CL68" s="1271"/>
      <c r="CM68" s="1271"/>
      <c r="CN68" s="1271"/>
      <c r="CO68" s="1271"/>
      <c r="CP68" s="1271"/>
      <c r="CQ68" s="1271"/>
      <c r="CR68" s="1271"/>
      <c r="CS68" s="1271"/>
      <c r="CT68" s="1271"/>
      <c r="CU68" s="1271"/>
      <c r="CV68" s="1271"/>
      <c r="CW68" s="1271"/>
      <c r="CX68" s="1271"/>
      <c r="CY68" s="1271"/>
      <c r="CZ68" s="1271"/>
      <c r="DA68" s="1271"/>
      <c r="DB68" s="1271"/>
      <c r="DC68" s="1272"/>
    </row>
    <row r="69" spans="2:107" ht="13.5" x14ac:dyDescent="0.15">
      <c r="B69" s="365"/>
      <c r="AN69" s="1273"/>
      <c r="AO69" s="1274"/>
      <c r="AP69" s="1274"/>
      <c r="AQ69" s="1274"/>
      <c r="AR69" s="1274"/>
      <c r="AS69" s="1274"/>
      <c r="AT69" s="1274"/>
      <c r="AU69" s="1274"/>
      <c r="AV69" s="1274"/>
      <c r="AW69" s="1274"/>
      <c r="AX69" s="1274"/>
      <c r="AY69" s="1274"/>
      <c r="AZ69" s="1274"/>
      <c r="BA69" s="1274"/>
      <c r="BB69" s="1274"/>
      <c r="BC69" s="1274"/>
      <c r="BD69" s="1274"/>
      <c r="BE69" s="1274"/>
      <c r="BF69" s="1274"/>
      <c r="BG69" s="1274"/>
      <c r="BH69" s="1274"/>
      <c r="BI69" s="1274"/>
      <c r="BJ69" s="1274"/>
      <c r="BK69" s="1274"/>
      <c r="BL69" s="1274"/>
      <c r="BM69" s="1274"/>
      <c r="BN69" s="1274"/>
      <c r="BO69" s="1274"/>
      <c r="BP69" s="1274"/>
      <c r="BQ69" s="1274"/>
      <c r="BR69" s="1274"/>
      <c r="BS69" s="1274"/>
      <c r="BT69" s="1274"/>
      <c r="BU69" s="1274"/>
      <c r="BV69" s="1274"/>
      <c r="BW69" s="1274"/>
      <c r="BX69" s="1274"/>
      <c r="BY69" s="1274"/>
      <c r="BZ69" s="1274"/>
      <c r="CA69" s="1274"/>
      <c r="CB69" s="1274"/>
      <c r="CC69" s="1274"/>
      <c r="CD69" s="1274"/>
      <c r="CE69" s="1274"/>
      <c r="CF69" s="1274"/>
      <c r="CG69" s="1274"/>
      <c r="CH69" s="1274"/>
      <c r="CI69" s="1274"/>
      <c r="CJ69" s="1274"/>
      <c r="CK69" s="1274"/>
      <c r="CL69" s="1274"/>
      <c r="CM69" s="1274"/>
      <c r="CN69" s="1274"/>
      <c r="CO69" s="1274"/>
      <c r="CP69" s="1274"/>
      <c r="CQ69" s="1274"/>
      <c r="CR69" s="1274"/>
      <c r="CS69" s="1274"/>
      <c r="CT69" s="1274"/>
      <c r="CU69" s="1274"/>
      <c r="CV69" s="1274"/>
      <c r="CW69" s="1274"/>
      <c r="CX69" s="1274"/>
      <c r="CY69" s="1274"/>
      <c r="CZ69" s="1274"/>
      <c r="DA69" s="1274"/>
      <c r="DB69" s="1274"/>
      <c r="DC69" s="1275"/>
    </row>
    <row r="70" spans="2:107" ht="13.5"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5" x14ac:dyDescent="0.15">
      <c r="B71" s="365"/>
      <c r="G71" s="374"/>
      <c r="I71" s="377"/>
      <c r="J71" s="376"/>
      <c r="K71" s="376"/>
      <c r="L71" s="375"/>
      <c r="M71" s="376"/>
      <c r="N71" s="375"/>
      <c r="AM71" s="374"/>
      <c r="AN71" s="364" t="s">
        <v>578</v>
      </c>
    </row>
    <row r="72" spans="2:107" ht="13.5" x14ac:dyDescent="0.15">
      <c r="B72" s="365"/>
      <c r="G72" s="1261"/>
      <c r="H72" s="1261"/>
      <c r="I72" s="1261"/>
      <c r="J72" s="1261"/>
      <c r="K72" s="373"/>
      <c r="L72" s="373"/>
      <c r="M72" s="372"/>
      <c r="N72" s="372"/>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57" t="s">
        <v>527</v>
      </c>
      <c r="BQ72" s="1257"/>
      <c r="BR72" s="1257"/>
      <c r="BS72" s="1257"/>
      <c r="BT72" s="1257"/>
      <c r="BU72" s="1257"/>
      <c r="BV72" s="1257"/>
      <c r="BW72" s="1257"/>
      <c r="BX72" s="1257" t="s">
        <v>528</v>
      </c>
      <c r="BY72" s="1257"/>
      <c r="BZ72" s="1257"/>
      <c r="CA72" s="1257"/>
      <c r="CB72" s="1257"/>
      <c r="CC72" s="1257"/>
      <c r="CD72" s="1257"/>
      <c r="CE72" s="1257"/>
      <c r="CF72" s="1257" t="s">
        <v>529</v>
      </c>
      <c r="CG72" s="1257"/>
      <c r="CH72" s="1257"/>
      <c r="CI72" s="1257"/>
      <c r="CJ72" s="1257"/>
      <c r="CK72" s="1257"/>
      <c r="CL72" s="1257"/>
      <c r="CM72" s="1257"/>
      <c r="CN72" s="1257" t="s">
        <v>530</v>
      </c>
      <c r="CO72" s="1257"/>
      <c r="CP72" s="1257"/>
      <c r="CQ72" s="1257"/>
      <c r="CR72" s="1257"/>
      <c r="CS72" s="1257"/>
      <c r="CT72" s="1257"/>
      <c r="CU72" s="1257"/>
      <c r="CV72" s="1257" t="s">
        <v>531</v>
      </c>
      <c r="CW72" s="1257"/>
      <c r="CX72" s="1257"/>
      <c r="CY72" s="1257"/>
      <c r="CZ72" s="1257"/>
      <c r="DA72" s="1257"/>
      <c r="DB72" s="1257"/>
      <c r="DC72" s="1257"/>
    </row>
    <row r="73" spans="2:107" ht="13.5" x14ac:dyDescent="0.15">
      <c r="B73" s="365"/>
      <c r="G73" s="1266"/>
      <c r="H73" s="1266"/>
      <c r="I73" s="1266"/>
      <c r="J73" s="1266"/>
      <c r="K73" s="1256"/>
      <c r="L73" s="1256"/>
      <c r="M73" s="1256"/>
      <c r="N73" s="1256"/>
      <c r="AM73" s="371"/>
      <c r="AN73" s="1258" t="s">
        <v>577</v>
      </c>
      <c r="AO73" s="1258"/>
      <c r="AP73" s="1258"/>
      <c r="AQ73" s="1258"/>
      <c r="AR73" s="1258"/>
      <c r="AS73" s="1258"/>
      <c r="AT73" s="1258"/>
      <c r="AU73" s="1258"/>
      <c r="AV73" s="1258"/>
      <c r="AW73" s="1258"/>
      <c r="AX73" s="1258"/>
      <c r="AY73" s="1258"/>
      <c r="AZ73" s="1258"/>
      <c r="BA73" s="1258"/>
      <c r="BB73" s="1258" t="s">
        <v>575</v>
      </c>
      <c r="BC73" s="1258"/>
      <c r="BD73" s="1258"/>
      <c r="BE73" s="1258"/>
      <c r="BF73" s="1258"/>
      <c r="BG73" s="1258"/>
      <c r="BH73" s="1258"/>
      <c r="BI73" s="1258"/>
      <c r="BJ73" s="1258"/>
      <c r="BK73" s="1258"/>
      <c r="BL73" s="1258"/>
      <c r="BM73" s="1258"/>
      <c r="BN73" s="1258"/>
      <c r="BO73" s="1258"/>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v>2</v>
      </c>
      <c r="CW73" s="1255"/>
      <c r="CX73" s="1255"/>
      <c r="CY73" s="1255"/>
      <c r="CZ73" s="1255"/>
      <c r="DA73" s="1255"/>
      <c r="DB73" s="1255"/>
      <c r="DC73" s="1255"/>
    </row>
    <row r="74" spans="2:107" ht="13.5" x14ac:dyDescent="0.15">
      <c r="B74" s="365"/>
      <c r="G74" s="1266"/>
      <c r="H74" s="1266"/>
      <c r="I74" s="1266"/>
      <c r="J74" s="1266"/>
      <c r="K74" s="1256"/>
      <c r="L74" s="1256"/>
      <c r="M74" s="1256"/>
      <c r="N74" s="1256"/>
      <c r="AM74" s="371"/>
      <c r="AN74" s="1258"/>
      <c r="AO74" s="1258"/>
      <c r="AP74" s="1258"/>
      <c r="AQ74" s="1258"/>
      <c r="AR74" s="1258"/>
      <c r="AS74" s="1258"/>
      <c r="AT74" s="1258"/>
      <c r="AU74" s="1258"/>
      <c r="AV74" s="1258"/>
      <c r="AW74" s="1258"/>
      <c r="AX74" s="1258"/>
      <c r="AY74" s="1258"/>
      <c r="AZ74" s="1258"/>
      <c r="BA74" s="1258"/>
      <c r="BB74" s="1258"/>
      <c r="BC74" s="1258"/>
      <c r="BD74" s="1258"/>
      <c r="BE74" s="1258"/>
      <c r="BF74" s="1258"/>
      <c r="BG74" s="1258"/>
      <c r="BH74" s="1258"/>
      <c r="BI74" s="1258"/>
      <c r="BJ74" s="1258"/>
      <c r="BK74" s="1258"/>
      <c r="BL74" s="1258"/>
      <c r="BM74" s="1258"/>
      <c r="BN74" s="1258"/>
      <c r="BO74" s="1258"/>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5" x14ac:dyDescent="0.15">
      <c r="B75" s="365"/>
      <c r="G75" s="1266"/>
      <c r="H75" s="1266"/>
      <c r="I75" s="1261"/>
      <c r="J75" s="1261"/>
      <c r="K75" s="1262"/>
      <c r="L75" s="1262"/>
      <c r="M75" s="1262"/>
      <c r="N75" s="1262"/>
      <c r="AM75" s="371"/>
      <c r="AN75" s="1258"/>
      <c r="AO75" s="1258"/>
      <c r="AP75" s="1258"/>
      <c r="AQ75" s="1258"/>
      <c r="AR75" s="1258"/>
      <c r="AS75" s="1258"/>
      <c r="AT75" s="1258"/>
      <c r="AU75" s="1258"/>
      <c r="AV75" s="1258"/>
      <c r="AW75" s="1258"/>
      <c r="AX75" s="1258"/>
      <c r="AY75" s="1258"/>
      <c r="AZ75" s="1258"/>
      <c r="BA75" s="1258"/>
      <c r="BB75" s="1258" t="s">
        <v>574</v>
      </c>
      <c r="BC75" s="1258"/>
      <c r="BD75" s="1258"/>
      <c r="BE75" s="1258"/>
      <c r="BF75" s="1258"/>
      <c r="BG75" s="1258"/>
      <c r="BH75" s="1258"/>
      <c r="BI75" s="1258"/>
      <c r="BJ75" s="1258"/>
      <c r="BK75" s="1258"/>
      <c r="BL75" s="1258"/>
      <c r="BM75" s="1258"/>
      <c r="BN75" s="1258"/>
      <c r="BO75" s="1258"/>
      <c r="BP75" s="1255">
        <v>5.8</v>
      </c>
      <c r="BQ75" s="1255"/>
      <c r="BR75" s="1255"/>
      <c r="BS75" s="1255"/>
      <c r="BT75" s="1255"/>
      <c r="BU75" s="1255"/>
      <c r="BV75" s="1255"/>
      <c r="BW75" s="1255"/>
      <c r="BX75" s="1255">
        <v>6</v>
      </c>
      <c r="BY75" s="1255"/>
      <c r="BZ75" s="1255"/>
      <c r="CA75" s="1255"/>
      <c r="CB75" s="1255"/>
      <c r="CC75" s="1255"/>
      <c r="CD75" s="1255"/>
      <c r="CE75" s="1255"/>
      <c r="CF75" s="1255">
        <v>6.4</v>
      </c>
      <c r="CG75" s="1255"/>
      <c r="CH75" s="1255"/>
      <c r="CI75" s="1255"/>
      <c r="CJ75" s="1255"/>
      <c r="CK75" s="1255"/>
      <c r="CL75" s="1255"/>
      <c r="CM75" s="1255"/>
      <c r="CN75" s="1255">
        <v>7</v>
      </c>
      <c r="CO75" s="1255"/>
      <c r="CP75" s="1255"/>
      <c r="CQ75" s="1255"/>
      <c r="CR75" s="1255"/>
      <c r="CS75" s="1255"/>
      <c r="CT75" s="1255"/>
      <c r="CU75" s="1255"/>
      <c r="CV75" s="1255">
        <v>7.4</v>
      </c>
      <c r="CW75" s="1255"/>
      <c r="CX75" s="1255"/>
      <c r="CY75" s="1255"/>
      <c r="CZ75" s="1255"/>
      <c r="DA75" s="1255"/>
      <c r="DB75" s="1255"/>
      <c r="DC75" s="1255"/>
    </row>
    <row r="76" spans="2:107" ht="13.5" x14ac:dyDescent="0.15">
      <c r="B76" s="365"/>
      <c r="G76" s="1266"/>
      <c r="H76" s="1266"/>
      <c r="I76" s="1261"/>
      <c r="J76" s="1261"/>
      <c r="K76" s="1262"/>
      <c r="L76" s="1262"/>
      <c r="M76" s="1262"/>
      <c r="N76" s="1262"/>
      <c r="AM76" s="371"/>
      <c r="AN76" s="1258"/>
      <c r="AO76" s="1258"/>
      <c r="AP76" s="1258"/>
      <c r="AQ76" s="1258"/>
      <c r="AR76" s="1258"/>
      <c r="AS76" s="1258"/>
      <c r="AT76" s="1258"/>
      <c r="AU76" s="1258"/>
      <c r="AV76" s="1258"/>
      <c r="AW76" s="1258"/>
      <c r="AX76" s="1258"/>
      <c r="AY76" s="1258"/>
      <c r="AZ76" s="1258"/>
      <c r="BA76" s="1258"/>
      <c r="BB76" s="1258"/>
      <c r="BC76" s="1258"/>
      <c r="BD76" s="1258"/>
      <c r="BE76" s="1258"/>
      <c r="BF76" s="1258"/>
      <c r="BG76" s="1258"/>
      <c r="BH76" s="1258"/>
      <c r="BI76" s="1258"/>
      <c r="BJ76" s="1258"/>
      <c r="BK76" s="1258"/>
      <c r="BL76" s="1258"/>
      <c r="BM76" s="1258"/>
      <c r="BN76" s="1258"/>
      <c r="BO76" s="1258"/>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5" x14ac:dyDescent="0.15">
      <c r="B77" s="365"/>
      <c r="G77" s="1261"/>
      <c r="H77" s="1261"/>
      <c r="I77" s="1261"/>
      <c r="J77" s="1261"/>
      <c r="K77" s="1256"/>
      <c r="L77" s="1256"/>
      <c r="M77" s="1256"/>
      <c r="N77" s="1256"/>
      <c r="AN77" s="1257" t="s">
        <v>576</v>
      </c>
      <c r="AO77" s="1257"/>
      <c r="AP77" s="1257"/>
      <c r="AQ77" s="1257"/>
      <c r="AR77" s="1257"/>
      <c r="AS77" s="1257"/>
      <c r="AT77" s="1257"/>
      <c r="AU77" s="1257"/>
      <c r="AV77" s="1257"/>
      <c r="AW77" s="1257"/>
      <c r="AX77" s="1257"/>
      <c r="AY77" s="1257"/>
      <c r="AZ77" s="1257"/>
      <c r="BA77" s="1257"/>
      <c r="BB77" s="1258" t="s">
        <v>575</v>
      </c>
      <c r="BC77" s="1258"/>
      <c r="BD77" s="1258"/>
      <c r="BE77" s="1258"/>
      <c r="BF77" s="1258"/>
      <c r="BG77" s="1258"/>
      <c r="BH77" s="1258"/>
      <c r="BI77" s="1258"/>
      <c r="BJ77" s="1258"/>
      <c r="BK77" s="1258"/>
      <c r="BL77" s="1258"/>
      <c r="BM77" s="1258"/>
      <c r="BN77" s="1258"/>
      <c r="BO77" s="1258"/>
      <c r="BP77" s="1255">
        <v>3.4</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5" x14ac:dyDescent="0.15">
      <c r="B78" s="365"/>
      <c r="G78" s="1261"/>
      <c r="H78" s="1261"/>
      <c r="I78" s="1261"/>
      <c r="J78" s="1261"/>
      <c r="K78" s="1256"/>
      <c r="L78" s="1256"/>
      <c r="M78" s="1256"/>
      <c r="N78" s="1256"/>
      <c r="AN78" s="1257"/>
      <c r="AO78" s="1257"/>
      <c r="AP78" s="1257"/>
      <c r="AQ78" s="1257"/>
      <c r="AR78" s="1257"/>
      <c r="AS78" s="1257"/>
      <c r="AT78" s="1257"/>
      <c r="AU78" s="1257"/>
      <c r="AV78" s="1257"/>
      <c r="AW78" s="1257"/>
      <c r="AX78" s="1257"/>
      <c r="AY78" s="1257"/>
      <c r="AZ78" s="1257"/>
      <c r="BA78" s="1257"/>
      <c r="BB78" s="1258"/>
      <c r="BC78" s="1258"/>
      <c r="BD78" s="1258"/>
      <c r="BE78" s="1258"/>
      <c r="BF78" s="1258"/>
      <c r="BG78" s="1258"/>
      <c r="BH78" s="1258"/>
      <c r="BI78" s="1258"/>
      <c r="BJ78" s="1258"/>
      <c r="BK78" s="1258"/>
      <c r="BL78" s="1258"/>
      <c r="BM78" s="1258"/>
      <c r="BN78" s="1258"/>
      <c r="BO78" s="1258"/>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5" x14ac:dyDescent="0.15">
      <c r="B79" s="365"/>
      <c r="G79" s="1261"/>
      <c r="H79" s="1261"/>
      <c r="I79" s="1259"/>
      <c r="J79" s="1259"/>
      <c r="K79" s="1260"/>
      <c r="L79" s="1260"/>
      <c r="M79" s="1260"/>
      <c r="N79" s="1260"/>
      <c r="AN79" s="1257"/>
      <c r="AO79" s="1257"/>
      <c r="AP79" s="1257"/>
      <c r="AQ79" s="1257"/>
      <c r="AR79" s="1257"/>
      <c r="AS79" s="1257"/>
      <c r="AT79" s="1257"/>
      <c r="AU79" s="1257"/>
      <c r="AV79" s="1257"/>
      <c r="AW79" s="1257"/>
      <c r="AX79" s="1257"/>
      <c r="AY79" s="1257"/>
      <c r="AZ79" s="1257"/>
      <c r="BA79" s="1257"/>
      <c r="BB79" s="1258" t="s">
        <v>574</v>
      </c>
      <c r="BC79" s="1258"/>
      <c r="BD79" s="1258"/>
      <c r="BE79" s="1258"/>
      <c r="BF79" s="1258"/>
      <c r="BG79" s="1258"/>
      <c r="BH79" s="1258"/>
      <c r="BI79" s="1258"/>
      <c r="BJ79" s="1258"/>
      <c r="BK79" s="1258"/>
      <c r="BL79" s="1258"/>
      <c r="BM79" s="1258"/>
      <c r="BN79" s="1258"/>
      <c r="BO79" s="1258"/>
      <c r="BP79" s="1255">
        <v>8.8000000000000007</v>
      </c>
      <c r="BQ79" s="1255"/>
      <c r="BR79" s="1255"/>
      <c r="BS79" s="1255"/>
      <c r="BT79" s="1255"/>
      <c r="BU79" s="1255"/>
      <c r="BV79" s="1255"/>
      <c r="BW79" s="1255"/>
      <c r="BX79" s="1255">
        <v>8.3000000000000007</v>
      </c>
      <c r="BY79" s="1255"/>
      <c r="BZ79" s="1255"/>
      <c r="CA79" s="1255"/>
      <c r="CB79" s="1255"/>
      <c r="CC79" s="1255"/>
      <c r="CD79" s="1255"/>
      <c r="CE79" s="1255"/>
      <c r="CF79" s="1255">
        <v>8.1</v>
      </c>
      <c r="CG79" s="1255"/>
      <c r="CH79" s="1255"/>
      <c r="CI79" s="1255"/>
      <c r="CJ79" s="1255"/>
      <c r="CK79" s="1255"/>
      <c r="CL79" s="1255"/>
      <c r="CM79" s="1255"/>
      <c r="CN79" s="1255">
        <v>8.1999999999999993</v>
      </c>
      <c r="CO79" s="1255"/>
      <c r="CP79" s="1255"/>
      <c r="CQ79" s="1255"/>
      <c r="CR79" s="1255"/>
      <c r="CS79" s="1255"/>
      <c r="CT79" s="1255"/>
      <c r="CU79" s="1255"/>
      <c r="CV79" s="1255">
        <v>8.3000000000000007</v>
      </c>
      <c r="CW79" s="1255"/>
      <c r="CX79" s="1255"/>
      <c r="CY79" s="1255"/>
      <c r="CZ79" s="1255"/>
      <c r="DA79" s="1255"/>
      <c r="DB79" s="1255"/>
      <c r="DC79" s="1255"/>
    </row>
    <row r="80" spans="2:107" ht="13.5" x14ac:dyDescent="0.15">
      <c r="B80" s="365"/>
      <c r="G80" s="1261"/>
      <c r="H80" s="1261"/>
      <c r="I80" s="1259"/>
      <c r="J80" s="1259"/>
      <c r="K80" s="1260"/>
      <c r="L80" s="1260"/>
      <c r="M80" s="1260"/>
      <c r="N80" s="1260"/>
      <c r="AN80" s="1257"/>
      <c r="AO80" s="1257"/>
      <c r="AP80" s="1257"/>
      <c r="AQ80" s="1257"/>
      <c r="AR80" s="1257"/>
      <c r="AS80" s="1257"/>
      <c r="AT80" s="1257"/>
      <c r="AU80" s="1257"/>
      <c r="AV80" s="1257"/>
      <c r="AW80" s="1257"/>
      <c r="AX80" s="1257"/>
      <c r="AY80" s="1257"/>
      <c r="AZ80" s="1257"/>
      <c r="BA80" s="1257"/>
      <c r="BB80" s="1258"/>
      <c r="BC80" s="1258"/>
      <c r="BD80" s="1258"/>
      <c r="BE80" s="1258"/>
      <c r="BF80" s="1258"/>
      <c r="BG80" s="1258"/>
      <c r="BH80" s="1258"/>
      <c r="BI80" s="1258"/>
      <c r="BJ80" s="1258"/>
      <c r="BK80" s="1258"/>
      <c r="BL80" s="1258"/>
      <c r="BM80" s="1258"/>
      <c r="BN80" s="1258"/>
      <c r="BO80" s="1258"/>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5"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5"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5" x14ac:dyDescent="0.15">
      <c r="DD84" s="364"/>
      <c r="DE84" s="364"/>
    </row>
    <row r="85" spans="2:109" ht="13.5" x14ac:dyDescent="0.15">
      <c r="DD85" s="364"/>
      <c r="DE85" s="364"/>
    </row>
  </sheetData>
  <sheetProtection algorithmName="SHA-512" hashValue="ILMKa6ILvvNJhF8OLXLRRfq8PG0G6cRT0E1ffStGezwB8BA+uEvE9rY3fCf0G/WRxzz5AyTzdHs9yoZ6LC8H2Q==" saltValue="1tSNWWwK0ZUe1b8gJ4Gu/A==" spinCount="100000" sheet="1" objects="1" scenarios="1" formatCells="0"/>
  <dataConsolidate/>
  <mergeCells count="11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 ref="G51:H54"/>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I53:J54"/>
    <mergeCell ref="K53:K54"/>
    <mergeCell ref="L53:L54"/>
    <mergeCell ref="M53:M54"/>
    <mergeCell ref="N53:N54"/>
    <mergeCell ref="BB53:BO54"/>
    <mergeCell ref="AN51:BA54"/>
    <mergeCell ref="BB51:BO52"/>
    <mergeCell ref="BP51:BW52"/>
    <mergeCell ref="BX51:CE52"/>
    <mergeCell ref="CN53:CU54"/>
    <mergeCell ref="I51:J52"/>
    <mergeCell ref="K51:K52"/>
    <mergeCell ref="L51:L52"/>
    <mergeCell ref="M51:M52"/>
    <mergeCell ref="N51:N52"/>
    <mergeCell ref="I57:J58"/>
    <mergeCell ref="AN55:BA58"/>
    <mergeCell ref="BB55:BO56"/>
    <mergeCell ref="BP55:BW56"/>
    <mergeCell ref="CF51:CM52"/>
    <mergeCell ref="AN65:DC69"/>
    <mergeCell ref="BX55:CE56"/>
    <mergeCell ref="CF55:CM56"/>
    <mergeCell ref="CN55:CU56"/>
    <mergeCell ref="CV55:DC56"/>
    <mergeCell ref="CV72:DC72"/>
    <mergeCell ref="BX72:CE72"/>
    <mergeCell ref="CF72:CM72"/>
    <mergeCell ref="CN72:CU72"/>
    <mergeCell ref="CF57:CM58"/>
    <mergeCell ref="CN57:CU58"/>
    <mergeCell ref="CV57:DC58"/>
    <mergeCell ref="G72:J72"/>
    <mergeCell ref="AN72:BO72"/>
    <mergeCell ref="BP72:BW72"/>
    <mergeCell ref="BP75:BW76"/>
    <mergeCell ref="G73:H76"/>
    <mergeCell ref="I73:J74"/>
    <mergeCell ref="K73:K74"/>
    <mergeCell ref="L73:L74"/>
    <mergeCell ref="M73:M74"/>
    <mergeCell ref="N73:N74"/>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V79:DC80"/>
    <mergeCell ref="CN77:CU78"/>
    <mergeCell ref="CV77:DC78"/>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91AA-48EA-424C-9694-F5C26917EAF1}">
  <sheetPr>
    <pageSetUpPr fitToPage="1"/>
  </sheetPr>
  <dimension ref="A1:DR125"/>
  <sheetViews>
    <sheetView showGridLines="0" zoomScale="50" zoomScaleNormal="50" zoomScaleSheetLayoutView="70" workbookViewId="0">
      <selection activeCell="AN43" sqref="AN43:DC47"/>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JpBvOk0d8H1puRUjFd0PpmvLIBW/2cNvWTRW1Kpaxqg46pJETPVKU3PilySrjiJG7hqCBG0LQTSCqqCW0J/6ng==" saltValue="Kvw/QmdgCqExVa0KhXSSI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52AF1-2980-47C9-91B6-6A5B937EFDB2}">
  <sheetPr>
    <pageSetUpPr fitToPage="1"/>
  </sheetPr>
  <dimension ref="A1:DR125"/>
  <sheetViews>
    <sheetView showGridLines="0" zoomScale="50" zoomScaleNormal="50" zoomScaleSheetLayoutView="55" workbookViewId="0">
      <selection activeCell="AN43" sqref="AN43:DC47"/>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0rSbByJbX8g/hhHpK+HnYeX7sZSDrxope+EftYZavz4yZxj4fIQEhk7iMyJ0IqGgghrVYhqDCf9X3iG20pthGQ==" saltValue="t6kxG/PnEjJ+Eb6Ar00R7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118870</v>
      </c>
      <c r="E3" s="144"/>
      <c r="F3" s="145">
        <v>125391</v>
      </c>
      <c r="G3" s="146"/>
      <c r="H3" s="147"/>
    </row>
    <row r="4" spans="1:8" x14ac:dyDescent="0.15">
      <c r="A4" s="148"/>
      <c r="B4" s="149"/>
      <c r="C4" s="150"/>
      <c r="D4" s="151">
        <v>91615</v>
      </c>
      <c r="E4" s="152"/>
      <c r="F4" s="153">
        <v>68516</v>
      </c>
      <c r="G4" s="154"/>
      <c r="H4" s="155"/>
    </row>
    <row r="5" spans="1:8" x14ac:dyDescent="0.15">
      <c r="A5" s="136" t="s">
        <v>521</v>
      </c>
      <c r="B5" s="141"/>
      <c r="C5" s="142"/>
      <c r="D5" s="143">
        <v>146758</v>
      </c>
      <c r="E5" s="144"/>
      <c r="F5" s="145">
        <v>138402</v>
      </c>
      <c r="G5" s="146"/>
      <c r="H5" s="147"/>
    </row>
    <row r="6" spans="1:8" x14ac:dyDescent="0.15">
      <c r="A6" s="148"/>
      <c r="B6" s="149"/>
      <c r="C6" s="150"/>
      <c r="D6" s="151">
        <v>96916</v>
      </c>
      <c r="E6" s="152"/>
      <c r="F6" s="153">
        <v>70652</v>
      </c>
      <c r="G6" s="154"/>
      <c r="H6" s="155"/>
    </row>
    <row r="7" spans="1:8" x14ac:dyDescent="0.15">
      <c r="A7" s="136" t="s">
        <v>522</v>
      </c>
      <c r="B7" s="141"/>
      <c r="C7" s="142"/>
      <c r="D7" s="143">
        <v>383661</v>
      </c>
      <c r="E7" s="144"/>
      <c r="F7" s="145">
        <v>146367</v>
      </c>
      <c r="G7" s="146"/>
      <c r="H7" s="147"/>
    </row>
    <row r="8" spans="1:8" x14ac:dyDescent="0.15">
      <c r="A8" s="148"/>
      <c r="B8" s="149"/>
      <c r="C8" s="150"/>
      <c r="D8" s="151">
        <v>331604</v>
      </c>
      <c r="E8" s="152"/>
      <c r="F8" s="153">
        <v>79441</v>
      </c>
      <c r="G8" s="154"/>
      <c r="H8" s="155"/>
    </row>
    <row r="9" spans="1:8" x14ac:dyDescent="0.15">
      <c r="A9" s="136" t="s">
        <v>523</v>
      </c>
      <c r="B9" s="141"/>
      <c r="C9" s="142"/>
      <c r="D9" s="143">
        <v>403091</v>
      </c>
      <c r="E9" s="144"/>
      <c r="F9" s="145">
        <v>165181</v>
      </c>
      <c r="G9" s="146"/>
      <c r="H9" s="147"/>
    </row>
    <row r="10" spans="1:8" x14ac:dyDescent="0.15">
      <c r="A10" s="148"/>
      <c r="B10" s="149"/>
      <c r="C10" s="150"/>
      <c r="D10" s="151">
        <v>350151</v>
      </c>
      <c r="E10" s="152"/>
      <c r="F10" s="153">
        <v>82246</v>
      </c>
      <c r="G10" s="154"/>
      <c r="H10" s="155"/>
    </row>
    <row r="11" spans="1:8" x14ac:dyDescent="0.15">
      <c r="A11" s="136" t="s">
        <v>524</v>
      </c>
      <c r="B11" s="141"/>
      <c r="C11" s="142"/>
      <c r="D11" s="143">
        <v>226762</v>
      </c>
      <c r="E11" s="144"/>
      <c r="F11" s="145">
        <v>166234</v>
      </c>
      <c r="G11" s="146"/>
      <c r="H11" s="147"/>
    </row>
    <row r="12" spans="1:8" x14ac:dyDescent="0.15">
      <c r="A12" s="148"/>
      <c r="B12" s="149"/>
      <c r="C12" s="156"/>
      <c r="D12" s="151">
        <v>189250</v>
      </c>
      <c r="E12" s="152"/>
      <c r="F12" s="153">
        <v>89789</v>
      </c>
      <c r="G12" s="154"/>
      <c r="H12" s="155"/>
    </row>
    <row r="13" spans="1:8" x14ac:dyDescent="0.15">
      <c r="A13" s="136"/>
      <c r="B13" s="141"/>
      <c r="C13" s="157"/>
      <c r="D13" s="158">
        <v>255828</v>
      </c>
      <c r="E13" s="159"/>
      <c r="F13" s="160">
        <v>148315</v>
      </c>
      <c r="G13" s="161"/>
      <c r="H13" s="147"/>
    </row>
    <row r="14" spans="1:8" x14ac:dyDescent="0.15">
      <c r="A14" s="148"/>
      <c r="B14" s="149"/>
      <c r="C14" s="150"/>
      <c r="D14" s="151">
        <v>211907</v>
      </c>
      <c r="E14" s="152"/>
      <c r="F14" s="153">
        <v>78129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3.47</v>
      </c>
      <c r="C19" s="162">
        <f>ROUND(VALUE(SUBSTITUTE(実質収支比率等に係る経年分析!G$48,"▲","-")),2)</f>
        <v>6.48</v>
      </c>
      <c r="D19" s="162">
        <f>ROUND(VALUE(SUBSTITUTE(実質収支比率等に係る経年分析!H$48,"▲","-")),2)</f>
        <v>3.82</v>
      </c>
      <c r="E19" s="162">
        <f>ROUND(VALUE(SUBSTITUTE(実質収支比率等に係る経年分析!I$48,"▲","-")),2)</f>
        <v>1.87</v>
      </c>
      <c r="F19" s="162">
        <f>ROUND(VALUE(SUBSTITUTE(実質収支比率等に係る経年分析!J$48,"▲","-")),2)</f>
        <v>1.0900000000000001</v>
      </c>
    </row>
    <row r="20" spans="1:11" x14ac:dyDescent="0.15">
      <c r="A20" s="162" t="s">
        <v>53</v>
      </c>
      <c r="B20" s="162">
        <f>ROUND(VALUE(SUBSTITUTE(実質収支比率等に係る経年分析!F$47,"▲","-")),2)</f>
        <v>41.16</v>
      </c>
      <c r="C20" s="162">
        <f>ROUND(VALUE(SUBSTITUTE(実質収支比率等に係る経年分析!G$47,"▲","-")),2)</f>
        <v>37.68</v>
      </c>
      <c r="D20" s="162">
        <f>ROUND(VALUE(SUBSTITUTE(実質収支比率等に係る経年分析!H$47,"▲","-")),2)</f>
        <v>39.090000000000003</v>
      </c>
      <c r="E20" s="162">
        <f>ROUND(VALUE(SUBSTITUTE(実質収支比率等に係る経年分析!I$47,"▲","-")),2)</f>
        <v>38.65</v>
      </c>
      <c r="F20" s="162">
        <f>ROUND(VALUE(SUBSTITUTE(実質収支比率等に係る経年分析!J$47,"▲","-")),2)</f>
        <v>37.54</v>
      </c>
    </row>
    <row r="21" spans="1:11" x14ac:dyDescent="0.15">
      <c r="A21" s="162" t="s">
        <v>54</v>
      </c>
      <c r="B21" s="162">
        <f>IF(ISNUMBER(VALUE(SUBSTITUTE(実質収支比率等に係る経年分析!F$49,"▲","-"))),ROUND(VALUE(SUBSTITUTE(実質収支比率等に係る経年分析!F$49,"▲","-")),2),NA())</f>
        <v>0.39</v>
      </c>
      <c r="C21" s="162">
        <f>IF(ISNUMBER(VALUE(SUBSTITUTE(実質収支比率等に係る経年分析!G$49,"▲","-"))),ROUND(VALUE(SUBSTITUTE(実質収支比率等に係る経年分析!G$49,"▲","-")),2),NA())</f>
        <v>3.15</v>
      </c>
      <c r="D21" s="162">
        <f>IF(ISNUMBER(VALUE(SUBSTITUTE(実質収支比率等に係る経年分析!H$49,"▲","-"))),ROUND(VALUE(SUBSTITUTE(実質収支比率等に係る経年分析!H$49,"▲","-")),2),NA())</f>
        <v>-2.87</v>
      </c>
      <c r="E21" s="162">
        <f>IF(ISNUMBER(VALUE(SUBSTITUTE(実質収支比率等に係る経年分析!I$49,"▲","-"))),ROUND(VALUE(SUBSTITUTE(実質収支比率等に係る経年分析!I$49,"▲","-")),2),NA())</f>
        <v>-2.4900000000000002</v>
      </c>
      <c r="F21" s="162">
        <f>IF(ISNUMBER(VALUE(SUBSTITUTE(実質収支比率等に係る経年分析!J$49,"▲","-"))),ROUND(VALUE(SUBSTITUTE(実質収支比率等に係る経年分析!J$49,"▲","-")),2),NA())</f>
        <v>-0.7</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0.57999999999999996</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国民健康保険特別会計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0.15</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0.18</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0.14000000000000001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国民健康保険診療所特別会計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0.05</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0.06</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0.09</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7.0000000000000007E-2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0.09</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0.12</v>
      </c>
    </row>
    <row r="32" spans="1:11" x14ac:dyDescent="0.15">
      <c r="A32" s="163" t="str">
        <f>IF(連結実質赤字比率に係る赤字・黒字の構成分析!C$38="",NA(),連結実質赤字比率に係る赤字・黒字の構成分析!C$38)</f>
        <v>下水道事業会計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0.49</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0.63</v>
      </c>
    </row>
    <row r="33" spans="1:16" x14ac:dyDescent="0.15">
      <c r="A33" s="163" t="str">
        <f>IF(連結実質赤字比率に係る赤字・黒字の構成分析!C$37="",NA(),連結実質赤字比率に係る赤字・黒字の構成分析!C$37)</f>
        <v>一般会計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3.46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6.47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3.81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1.87</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1.08</v>
      </c>
    </row>
    <row r="34" spans="1:16" x14ac:dyDescent="0.15">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0.83</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0.37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1.42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1.27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1.48</v>
      </c>
    </row>
    <row r="35" spans="1:16" x14ac:dyDescent="0.15">
      <c r="A35" s="163" t="str">
        <f>IF(連結実質赤字比率に係る赤字・黒字の構成分析!C$35="",NA(),連結実質赤字比率に係る赤字・黒字の構成分析!C$35)</f>
        <v>病院事業会計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3.05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2.96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3.56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4.3899999999999997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4.0999999999999996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2.33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4.54</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727</v>
      </c>
      <c r="E42" s="164"/>
      <c r="F42" s="164"/>
      <c r="G42" s="164">
        <f>'実質公債費比率（分子）の構造'!L$52</f>
        <v>825</v>
      </c>
      <c r="H42" s="164"/>
      <c r="I42" s="164"/>
      <c r="J42" s="164">
        <f>'実質公債費比率（分子）の構造'!M$52</f>
        <v>816</v>
      </c>
      <c r="K42" s="164"/>
      <c r="L42" s="164"/>
      <c r="M42" s="164">
        <f>'実質公債費比率（分子）の構造'!N$52</f>
        <v>827</v>
      </c>
      <c r="N42" s="164"/>
      <c r="O42" s="164"/>
      <c r="P42" s="164">
        <f>'実質公債費比率（分子）の構造'!O$52</f>
        <v>884</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20</v>
      </c>
      <c r="C44" s="164"/>
      <c r="D44" s="164"/>
      <c r="E44" s="164">
        <f>'実質公債費比率（分子）の構造'!L$50</f>
        <v>9</v>
      </c>
      <c r="F44" s="164"/>
      <c r="G44" s="164"/>
      <c r="H44" s="164">
        <f>'実質公債費比率（分子）の構造'!M$50</f>
        <v>7</v>
      </c>
      <c r="I44" s="164"/>
      <c r="J44" s="164"/>
      <c r="K44" s="164">
        <f>'実質公債費比率（分子）の構造'!N$50</f>
        <v>5</v>
      </c>
      <c r="L44" s="164"/>
      <c r="M44" s="164"/>
      <c r="N44" s="164">
        <f>'実質公債費比率（分子）の構造'!O$50</f>
        <v>4</v>
      </c>
      <c r="O44" s="164"/>
      <c r="P44" s="164"/>
    </row>
    <row r="45" spans="1:16" x14ac:dyDescent="0.15">
      <c r="A45" s="164" t="s">
        <v>63</v>
      </c>
      <c r="B45" s="164">
        <f>'実質公債費比率（分子）の構造'!K$49</f>
        <v>8</v>
      </c>
      <c r="C45" s="164"/>
      <c r="D45" s="164"/>
      <c r="E45" s="164">
        <f>'実質公債費比率（分子）の構造'!L$49</f>
        <v>8</v>
      </c>
      <c r="F45" s="164"/>
      <c r="G45" s="164"/>
      <c r="H45" s="164">
        <f>'実質公債費比率（分子）の構造'!M$49</f>
        <v>11</v>
      </c>
      <c r="I45" s="164"/>
      <c r="J45" s="164"/>
      <c r="K45" s="164">
        <f>'実質公債費比率（分子）の構造'!N$49</f>
        <v>10</v>
      </c>
      <c r="L45" s="164"/>
      <c r="M45" s="164"/>
      <c r="N45" s="164">
        <f>'実質公債費比率（分子）の構造'!O$49</f>
        <v>8</v>
      </c>
      <c r="O45" s="164"/>
      <c r="P45" s="164"/>
    </row>
    <row r="46" spans="1:16" x14ac:dyDescent="0.15">
      <c r="A46" s="164" t="s">
        <v>64</v>
      </c>
      <c r="B46" s="164">
        <f>'実質公債費比率（分子）の構造'!K$48</f>
        <v>143</v>
      </c>
      <c r="C46" s="164"/>
      <c r="D46" s="164"/>
      <c r="E46" s="164">
        <f>'実質公債費比率（分子）の構造'!L$48</f>
        <v>139</v>
      </c>
      <c r="F46" s="164"/>
      <c r="G46" s="164"/>
      <c r="H46" s="164">
        <f>'実質公債費比率（分子）の構造'!M$48</f>
        <v>144</v>
      </c>
      <c r="I46" s="164"/>
      <c r="J46" s="164"/>
      <c r="K46" s="164">
        <f>'実質公債費比率（分子）の構造'!N$48</f>
        <v>151</v>
      </c>
      <c r="L46" s="164"/>
      <c r="M46" s="164"/>
      <c r="N46" s="164">
        <f>'実質公債費比率（分子）の構造'!O$48</f>
        <v>159</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788</v>
      </c>
      <c r="C49" s="164"/>
      <c r="D49" s="164"/>
      <c r="E49" s="164">
        <f>'実質公債費比率（分子）の構造'!L$45</f>
        <v>943</v>
      </c>
      <c r="F49" s="164"/>
      <c r="G49" s="164"/>
      <c r="H49" s="164">
        <f>'実質公債費比率（分子）の構造'!M$45</f>
        <v>950</v>
      </c>
      <c r="I49" s="164"/>
      <c r="J49" s="164"/>
      <c r="K49" s="164">
        <f>'実質公債費比率（分子）の構造'!N$45</f>
        <v>983</v>
      </c>
      <c r="L49" s="164"/>
      <c r="M49" s="164"/>
      <c r="N49" s="164">
        <f>'実質公債費比率（分子）の構造'!O$45</f>
        <v>1028</v>
      </c>
      <c r="O49" s="164"/>
      <c r="P49" s="164"/>
    </row>
    <row r="50" spans="1:16" x14ac:dyDescent="0.15">
      <c r="A50" s="164" t="s">
        <v>67</v>
      </c>
      <c r="B50" s="164" t="e">
        <f>NA()</f>
        <v>#N/A</v>
      </c>
      <c r="C50" s="164">
        <f>IF(ISNUMBER('実質公債費比率（分子）の構造'!K$53),'実質公債費比率（分子）の構造'!K$53,NA())</f>
        <v>232</v>
      </c>
      <c r="D50" s="164" t="e">
        <f>NA()</f>
        <v>#N/A</v>
      </c>
      <c r="E50" s="164" t="e">
        <f>NA()</f>
        <v>#N/A</v>
      </c>
      <c r="F50" s="164">
        <f>IF(ISNUMBER('実質公債費比率（分子）の構造'!L$53),'実質公債費比率（分子）の構造'!L$53,NA())</f>
        <v>274</v>
      </c>
      <c r="G50" s="164" t="e">
        <f>NA()</f>
        <v>#N/A</v>
      </c>
      <c r="H50" s="164" t="e">
        <f>NA()</f>
        <v>#N/A</v>
      </c>
      <c r="I50" s="164">
        <f>IF(ISNUMBER('実質公債費比率（分子）の構造'!M$53),'実質公債費比率（分子）の構造'!M$53,NA())</f>
        <v>296</v>
      </c>
      <c r="J50" s="164" t="e">
        <f>NA()</f>
        <v>#N/A</v>
      </c>
      <c r="K50" s="164" t="e">
        <f>NA()</f>
        <v>#N/A</v>
      </c>
      <c r="L50" s="164">
        <f>IF(ISNUMBER('実質公債費比率（分子）の構造'!N$53),'実質公債費比率（分子）の構造'!N$53,NA())</f>
        <v>322</v>
      </c>
      <c r="M50" s="164" t="e">
        <f>NA()</f>
        <v>#N/A</v>
      </c>
      <c r="N50" s="164" t="e">
        <f>NA()</f>
        <v>#N/A</v>
      </c>
      <c r="O50" s="164">
        <f>IF(ISNUMBER('実質公債費比率（分子）の構造'!O$53),'実質公債費比率（分子）の構造'!O$53,NA())</f>
        <v>315</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6953</v>
      </c>
      <c r="E56" s="163"/>
      <c r="F56" s="163"/>
      <c r="G56" s="163">
        <f>'将来負担比率（分子）の構造'!J$52</f>
        <v>6884</v>
      </c>
      <c r="H56" s="163"/>
      <c r="I56" s="163"/>
      <c r="J56" s="163">
        <f>'将来負担比率（分子）の構造'!K$52</f>
        <v>7739</v>
      </c>
      <c r="K56" s="163"/>
      <c r="L56" s="163"/>
      <c r="M56" s="163">
        <f>'将来負担比率（分子）の構造'!L$52</f>
        <v>9836</v>
      </c>
      <c r="N56" s="163"/>
      <c r="O56" s="163"/>
      <c r="P56" s="163">
        <f>'将来負担比率（分子）の構造'!M$52</f>
        <v>10179</v>
      </c>
    </row>
    <row r="57" spans="1:16" x14ac:dyDescent="0.15">
      <c r="A57" s="163" t="s">
        <v>42</v>
      </c>
      <c r="B57" s="163"/>
      <c r="C57" s="163"/>
      <c r="D57" s="163">
        <f>'将来負担比率（分子）の構造'!I$51</f>
        <v>133</v>
      </c>
      <c r="E57" s="163"/>
      <c r="F57" s="163"/>
      <c r="G57" s="163">
        <f>'将来負担比率（分子）の構造'!J$51</f>
        <v>117</v>
      </c>
      <c r="H57" s="163"/>
      <c r="I57" s="163"/>
      <c r="J57" s="163">
        <f>'将来負担比率（分子）の構造'!K$51</f>
        <v>97</v>
      </c>
      <c r="K57" s="163"/>
      <c r="L57" s="163"/>
      <c r="M57" s="163">
        <f>'将来負担比率（分子）の構造'!L$51</f>
        <v>80</v>
      </c>
      <c r="N57" s="163"/>
      <c r="O57" s="163"/>
      <c r="P57" s="163">
        <f>'将来負担比率（分子）の構造'!M$51</f>
        <v>60</v>
      </c>
    </row>
    <row r="58" spans="1:16" x14ac:dyDescent="0.15">
      <c r="A58" s="163" t="s">
        <v>41</v>
      </c>
      <c r="B58" s="163"/>
      <c r="C58" s="163"/>
      <c r="D58" s="163">
        <f>'将来負担比率（分子）の構造'!I$50</f>
        <v>4040</v>
      </c>
      <c r="E58" s="163"/>
      <c r="F58" s="163"/>
      <c r="G58" s="163">
        <f>'将来負担比率（分子）の構造'!J$50</f>
        <v>4576</v>
      </c>
      <c r="H58" s="163"/>
      <c r="I58" s="163"/>
      <c r="J58" s="163">
        <f>'将来負担比率（分子）の構造'!K$50</f>
        <v>4834</v>
      </c>
      <c r="K58" s="163"/>
      <c r="L58" s="163"/>
      <c r="M58" s="163">
        <f>'将来負担比率（分子）の構造'!L$50</f>
        <v>4681</v>
      </c>
      <c r="N58" s="163"/>
      <c r="O58" s="163"/>
      <c r="P58" s="163">
        <f>'将来負担比率（分子）の構造'!M$50</f>
        <v>4593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1154</v>
      </c>
      <c r="C62" s="163"/>
      <c r="D62" s="163"/>
      <c r="E62" s="163">
        <f>'将来負担比率（分子）の構造'!J$45</f>
        <v>1062</v>
      </c>
      <c r="F62" s="163"/>
      <c r="G62" s="163"/>
      <c r="H62" s="163">
        <f>'将来負担比率（分子）の構造'!K$45</f>
        <v>958</v>
      </c>
      <c r="I62" s="163"/>
      <c r="J62" s="163"/>
      <c r="K62" s="163">
        <f>'将来負担比率（分子）の構造'!L$45</f>
        <v>864</v>
      </c>
      <c r="L62" s="163"/>
      <c r="M62" s="163"/>
      <c r="N62" s="163">
        <f>'将来負担比率（分子）の構造'!M$45</f>
        <v>779</v>
      </c>
      <c r="O62" s="163"/>
      <c r="P62" s="163"/>
    </row>
    <row r="63" spans="1:16" x14ac:dyDescent="0.15">
      <c r="A63" s="163" t="s">
        <v>34</v>
      </c>
      <c r="B63" s="163">
        <f>'将来負担比率（分子）の構造'!I$44</f>
        <v>81</v>
      </c>
      <c r="C63" s="163"/>
      <c r="D63" s="163"/>
      <c r="E63" s="163">
        <f>'将来負担比率（分子）の構造'!J$44</f>
        <v>74</v>
      </c>
      <c r="F63" s="163"/>
      <c r="G63" s="163"/>
      <c r="H63" s="163">
        <f>'将来負担比率（分子）の構造'!K$44</f>
        <v>65</v>
      </c>
      <c r="I63" s="163"/>
      <c r="J63" s="163"/>
      <c r="K63" s="163">
        <f>'将来負担比率（分子）の構造'!L$44</f>
        <v>56</v>
      </c>
      <c r="L63" s="163"/>
      <c r="M63" s="163"/>
      <c r="N63" s="163">
        <f>'将来負担比率（分子）の構造'!M$44</f>
        <v>52</v>
      </c>
      <c r="O63" s="163"/>
      <c r="P63" s="163"/>
    </row>
    <row r="64" spans="1:16" x14ac:dyDescent="0.15">
      <c r="A64" s="163" t="s">
        <v>33</v>
      </c>
      <c r="B64" s="163">
        <f>'将来負担比率（分子）の構造'!I$43</f>
        <v>1162</v>
      </c>
      <c r="C64" s="163"/>
      <c r="D64" s="163"/>
      <c r="E64" s="163">
        <f>'将来負担比率（分子）の構造'!J$43</f>
        <v>1132</v>
      </c>
      <c r="F64" s="163"/>
      <c r="G64" s="163"/>
      <c r="H64" s="163">
        <f>'将来負担比率（分子）の構造'!K$43</f>
        <v>1174</v>
      </c>
      <c r="I64" s="163"/>
      <c r="J64" s="163"/>
      <c r="K64" s="163">
        <f>'将来負担比率（分子）の構造'!L$43</f>
        <v>1372</v>
      </c>
      <c r="L64" s="163"/>
      <c r="M64" s="163"/>
      <c r="N64" s="163">
        <f>'将来負担比率（分子）の構造'!M$43</f>
        <v>1489</v>
      </c>
      <c r="O64" s="163"/>
      <c r="P64" s="163"/>
    </row>
    <row r="65" spans="1:16" x14ac:dyDescent="0.15">
      <c r="A65" s="163" t="s">
        <v>32</v>
      </c>
      <c r="B65" s="163">
        <f>'将来負担比率（分子）の構造'!I$42</f>
        <v>34</v>
      </c>
      <c r="C65" s="163"/>
      <c r="D65" s="163"/>
      <c r="E65" s="163">
        <f>'将来負担比率（分子）の構造'!J$42</f>
        <v>43</v>
      </c>
      <c r="F65" s="163"/>
      <c r="G65" s="163"/>
      <c r="H65" s="163">
        <f>'将来負担比率（分子）の構造'!K$42</f>
        <v>36</v>
      </c>
      <c r="I65" s="163"/>
      <c r="J65" s="163"/>
      <c r="K65" s="163">
        <f>'将来負担比率（分子）の構造'!L$42</f>
        <v>30</v>
      </c>
      <c r="L65" s="163"/>
      <c r="M65" s="163"/>
      <c r="N65" s="163">
        <f>'将来負担比率（分子）の構造'!M$42</f>
        <v>26</v>
      </c>
      <c r="O65" s="163"/>
      <c r="P65" s="163"/>
    </row>
    <row r="66" spans="1:16" x14ac:dyDescent="0.15">
      <c r="A66" s="163" t="s">
        <v>31</v>
      </c>
      <c r="B66" s="163">
        <f>'将来負担比率（分子）の構造'!I$41</f>
        <v>8233</v>
      </c>
      <c r="C66" s="163"/>
      <c r="D66" s="163"/>
      <c r="E66" s="163">
        <f>'将来負担比率（分子）の構造'!J$41</f>
        <v>8277</v>
      </c>
      <c r="F66" s="163"/>
      <c r="G66" s="163"/>
      <c r="H66" s="163">
        <f>'将来負担比率（分子）の構造'!K$41</f>
        <v>10393</v>
      </c>
      <c r="I66" s="163"/>
      <c r="J66" s="163"/>
      <c r="K66" s="163">
        <f>'将来負担比率（分子）の構造'!L$41</f>
        <v>12082</v>
      </c>
      <c r="L66" s="163"/>
      <c r="M66" s="163"/>
      <c r="N66" s="163">
        <f>'将来負担比率（分子）の構造'!M$41</f>
        <v>12574</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86</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1933</v>
      </c>
      <c r="C72" s="167">
        <f>基金残高に係る経年分析!G55</f>
        <v>1906</v>
      </c>
      <c r="D72" s="167">
        <f>基金残高に係る経年分析!H55</f>
        <v>1908</v>
      </c>
    </row>
    <row r="73" spans="1:16" x14ac:dyDescent="0.15">
      <c r="A73" s="166" t="s">
        <v>74</v>
      </c>
      <c r="B73" s="167">
        <f>基金残高に係る経年分析!F56</f>
        <v>459</v>
      </c>
      <c r="C73" s="167">
        <f>基金残高に係る経年分析!G56</f>
        <v>573</v>
      </c>
      <c r="D73" s="167">
        <f>基金残高に係る経年分析!H56</f>
        <v>617</v>
      </c>
    </row>
    <row r="74" spans="1:16" x14ac:dyDescent="0.15">
      <c r="A74" s="166" t="s">
        <v>75</v>
      </c>
      <c r="B74" s="167">
        <f>基金残高に係る経年分析!F57</f>
        <v>3031</v>
      </c>
      <c r="C74" s="167">
        <f>基金残高に係る経年分析!G57</f>
        <v>2734</v>
      </c>
      <c r="D74" s="167">
        <f>基金残高に係る経年分析!H57</f>
        <v>2491</v>
      </c>
    </row>
  </sheetData>
  <sheetProtection algorithmName="SHA-512" hashValue="z5S1czkP6aO2dr4zuhVSUQ+fRVnNuZBTGTl/qZ334XL+geq1yi5y4BH3M2fEob9SToL+SqYhpcL/BpEzgYCmHg==" saltValue="L7FSH9Fp+J3On4nK8le7I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宮原 星</cp:lastModifiedBy>
  <cp:lastPrinted>2026-03-12T08:27:36Z</cp:lastPrinted>
  <dcterms:created xsi:type="dcterms:W3CDTF">2026-02-23T08:53:16Z</dcterms:created>
  <dcterms:modified xsi:type="dcterms:W3CDTF">2026-09-24T00:39:58Z</dcterms:modified>
  <cp:category/>
</cp:coreProperties>
</file>