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財政庶務\財政状況資料集\R6作成（令和5年度分）\1 【314〆】令和５年度財政状況資料集の作成等について\5 HP掲載データ\"/>
    </mc:Choice>
  </mc:AlternateContent>
  <xr:revisionPtr revIDLastSave="0" documentId="13_ncr:1_{A6C0A054-AAE4-4F5C-9C16-3ED36583DB84}" xr6:coauthVersionLast="47" xr6:coauthVersionMax="47" xr10:uidLastSave="{00000000-0000-0000-0000-000000000000}"/>
  <bookViews>
    <workbookView xWindow="-120" yWindow="-120" windowWidth="19440" windowHeight="15150" tabRatio="83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U38" i="10"/>
  <c r="C38" i="10"/>
  <c r="BE37" i="10"/>
  <c r="AM37" i="10"/>
  <c r="C37" i="10"/>
  <c r="BE36" i="10"/>
  <c r="C36" i="10"/>
  <c r="BE35" i="10"/>
  <c r="BE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c r="BW35" i="10" s="1"/>
  <c r="BW36" i="10" s="1"/>
  <c r="BW37" i="10" s="1"/>
  <c r="BW38" i="10" s="1"/>
  <c r="BW39" i="10" s="1"/>
  <c r="BW40" i="10" s="1"/>
  <c r="BW41" i="10" s="1"/>
  <c r="BW42" i="10" s="1"/>
  <c r="BW43" i="10" s="1"/>
  <c r="CO34" i="10" l="1"/>
  <c r="CO35" i="10" s="1"/>
  <c r="CO36" i="10" s="1"/>
  <c r="CO37" i="10" s="1"/>
  <c r="CO38" i="10" s="1"/>
  <c r="CO39" i="10" s="1"/>
  <c r="CO40" i="10" s="1"/>
</calcChain>
</file>

<file path=xl/sharedStrings.xml><?xml version="1.0" encoding="utf-8"?>
<sst xmlns="http://schemas.openxmlformats.org/spreadsheetml/2006/main" count="1167" uniqueCount="589">
  <si>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</si>
  <si>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</si>
  <si>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</si>
  <si>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</si>
  <si>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</si>
  <si>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</si>
  <si>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</si>
  <si>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</si>
  <si>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</si>
  <si>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</si>
  <si>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</si>
  <si>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</si>
  <si>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</si>
  <si>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</si>
  <si>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</si>
  <si>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</si>
  <si>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</si>
  <si>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</si>
  <si>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</si>
  <si>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</si>
  <si>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</si>
  <si>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</si>
  <si>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</si>
  <si>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</si>
  <si>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</si>
  <si>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</si>
  <si>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</si>
  <si>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</si>
  <si>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</si>
  <si>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</si>
  <si>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</si>
  <si>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</si>
  <si>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</si>
  <si>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</si>
  <si>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</si>
  <si>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</si>
  <si>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</si>
  <si>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</si>
  <si>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</si>
  <si>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</si>
  <si>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</si>
  <si>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</si>
  <si>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</si>
  <si>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</si>
  <si>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</si>
  <si>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</si>
  <si>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</si>
  <si>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</si>
  <si>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</si>
  <si>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</si>
  <si>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</si>
  <si>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</si>
  <si>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</si>
  <si>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</si>
  <si>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</si>
  <si>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</si>
  <si>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</si>
  <si>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</si>
  <si>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</si>
  <si>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</si>
  <si>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</si>
  <si>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</si>
  <si>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</si>
  <si>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</si>
  <si>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</si>
  <si>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</si>
  <si>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</si>
  <si>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</si>
  <si>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</si>
  <si>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</si>
  <si>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</si>
  <si>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</si>
  <si>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</si>
  <si>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</si>
  <si>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</si>
  <si>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</si>
  <si>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</si>
  <si>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</si>
  <si>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</si>
  <si>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</si>
  <si>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</si>
  <si>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</si>
  <si>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</si>
  <si>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</si>
  <si>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</si>
  <si>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</si>
  <si>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</si>
  <si>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</si>
  <si>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</si>
  <si>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</si>
  <si>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</si>
  <si>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</si>
  <si>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</si>
  <si>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</si>
  <si>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鬼北町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</si>
  <si>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</si>
  <si>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</si>
  <si>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</si>
  <si>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</si>
  <si>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</si>
  <si>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</si>
  <si>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</si>
  <si>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</si>
  <si>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</si>
  <si>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</si>
  <si>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</si>
  <si>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</si>
  <si>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</si>
  <si>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</si>
  <si>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</si>
  <si>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</si>
  <si>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</si>
  <si>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</si>
  <si>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</si>
  <si>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</si>
  <si>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</si>
  <si>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</si>
  <si>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</si>
  <si>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</si>
  <si>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</si>
  <si>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</si>
  <si>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</si>
  <si>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</si>
  <si>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</si>
  <si>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</si>
  <si>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</si>
  <si>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</si>
  <si>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</si>
  <si>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</si>
  <si>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</si>
  <si>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</si>
  <si>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</si>
  <si>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</si>
  <si>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</si>
  <si>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</si>
  <si>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</si>
  <si>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</si>
  <si>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</si>
  <si>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</si>
  <si>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</si>
  <si>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</si>
  <si>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</si>
  <si>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6"/>
  </si>
  <si>
    <t>うち日本人(％)</t>
    <phoneticPr fontId="5"/>
  </si>
  <si>
    <t>-2.8</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</si>
  <si>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</si>
  <si>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</si>
  <si>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</si>
  <si>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</si>
  <si>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</si>
  <si>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</si>
  <si>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</si>
  <si>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</si>
  <si>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</si>
  <si>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</si>
  <si>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</si>
  <si>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</si>
  <si>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</si>
  <si>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</si>
  <si>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</si>
  <si>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</si>
  <si>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</si>
  <si>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</si>
  <si>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</si>
  <si>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</si>
  <si>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</si>
  <si>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</si>
  <si>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</si>
  <si>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</si>
  <si>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</si>
  <si>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</si>
  <si>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</si>
  <si>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</si>
  <si>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</si>
  <si>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</si>
  <si>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</si>
  <si>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</si>
  <si>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</si>
  <si>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</si>
  <si>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</si>
  <si>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</si>
  <si>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</si>
  <si>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</si>
  <si>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</si>
  <si>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</si>
  <si>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</si>
  <si>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</si>
  <si>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</si>
  <si>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</si>
  <si>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</si>
  <si>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</si>
  <si>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</si>
  <si>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</si>
  <si>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</si>
  <si>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</si>
  <si>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</si>
  <si>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</si>
  <si>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</si>
  <si>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</si>
  <si>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</si>
  <si>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</si>
  <si>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</si>
  <si>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</si>
  <si>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愛媛県鬼北町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</si>
  <si>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</si>
  <si>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</si>
  <si>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</si>
  <si>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</si>
  <si>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</si>
  <si>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</si>
  <si>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</si>
  <si>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</si>
  <si>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</si>
  <si>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</si>
  <si>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</si>
  <si>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</si>
  <si>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</si>
  <si>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</si>
  <si>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</si>
  <si>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</si>
  <si>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</si>
  <si>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</si>
  <si>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</si>
  <si>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</si>
  <si>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</si>
  <si>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</si>
  <si>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</si>
  <si>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</si>
  <si>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</si>
  <si>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</si>
  <si>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</si>
  <si>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</si>
  <si>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</si>
  <si>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</si>
  <si>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</si>
  <si>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</si>
  <si>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</si>
  <si>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</si>
  <si>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</si>
  <si>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</si>
  <si>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</si>
  <si>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</si>
  <si>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</si>
  <si>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</si>
  <si>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</si>
  <si>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</si>
  <si>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</si>
  <si>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</si>
  <si>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</si>
  <si>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</si>
  <si>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</si>
  <si>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</si>
  <si>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</si>
  <si>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</si>
  <si>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</si>
  <si>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</si>
  <si>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</si>
  <si>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</si>
  <si>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</si>
  <si>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</si>
  <si>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</si>
  <si>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</si>
  <si>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</si>
  <si>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</si>
  <si>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</si>
  <si>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</si>
  <si>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</si>
  <si>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</si>
  <si>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</si>
  <si>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</si>
  <si>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</si>
  <si>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</si>
  <si>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</si>
  <si>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</si>
  <si>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</si>
  <si>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</si>
  <si>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</si>
  <si>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</si>
  <si>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</si>
  <si>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</si>
  <si>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</si>
  <si>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</si>
  <si>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</si>
  <si>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</si>
  <si>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</si>
  <si>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</si>
  <si>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</si>
  <si>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</si>
  <si>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</si>
  <si>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</si>
  <si>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</si>
  <si>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</si>
  <si>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</si>
  <si>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</si>
  <si>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</si>
  <si>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</si>
  <si>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</si>
  <si>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</si>
  <si>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</si>
  <si>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</si>
  <si>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</si>
  <si>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</si>
  <si>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</si>
  <si>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</si>
  <si>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</si>
  <si>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</si>
  <si>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</si>
  <si>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</si>
  <si>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</si>
  <si>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</si>
  <si>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</si>
  <si>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</si>
  <si>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</si>
  <si>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</si>
  <si>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</si>
  <si>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</si>
  <si>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</si>
  <si>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</si>
  <si>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</si>
  <si>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</si>
  <si>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</si>
  <si>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</si>
  <si>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</si>
  <si>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</si>
  <si>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</si>
  <si>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</si>
  <si>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</si>
  <si>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下水道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</si>
  <si>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</si>
  <si>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</si>
  <si>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</si>
  <si>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</si>
  <si>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</si>
  <si>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</si>
  <si>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</si>
  <si>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</si>
  <si>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</si>
  <si>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</si>
  <si>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</si>
  <si>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</si>
  <si>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</si>
  <si>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</si>
  <si>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</si>
  <si>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</si>
  <si>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</si>
  <si>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</si>
  <si>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</si>
  <si>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</si>
  <si>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</si>
  <si>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</si>
  <si>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</si>
  <si>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</si>
  <si>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</si>
  <si>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</si>
  <si>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愛媛県鬼北町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</si>
  <si>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</si>
  <si>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</si>
  <si>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</si>
  <si>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</si>
  <si>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</si>
  <si>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</si>
  <si>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</si>
  <si>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</si>
  <si>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</si>
  <si>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</si>
  <si>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</si>
  <si>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</si>
  <si>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</si>
  <si>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</si>
  <si>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</si>
  <si>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</si>
  <si>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</si>
  <si>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</si>
  <si>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</si>
  <si>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</si>
  <si>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用品調達特別会計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</si>
  <si>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</si>
  <si>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</si>
  <si>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</si>
  <si>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</si>
  <si>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</si>
  <si>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</si>
  <si>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</si>
  <si>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</si>
  <si>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</si>
  <si>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</si>
  <si>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</si>
  <si>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</si>
  <si>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</si>
  <si>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</si>
  <si>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</si>
  <si>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介護保険特別会計</t>
    <phoneticPr fontId="5"/>
  </si>
  <si>
    <t>後期高齢者医療保険特別会計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</si>
  <si>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</si>
  <si>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</si>
  <si>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</si>
  <si>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</si>
  <si>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</si>
  <si>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</si>
  <si>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</si>
  <si>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</si>
  <si>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</si>
  <si>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</si>
  <si>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</si>
  <si>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</si>
  <si>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</si>
  <si>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</si>
  <si>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</si>
  <si>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</si>
  <si>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</si>
  <si>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</si>
  <si>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</si>
  <si>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</si>
  <si>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</si>
  <si>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</si>
  <si>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</si>
  <si>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</si>
  <si>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</si>
  <si>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</si>
  <si>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</si>
  <si>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</si>
  <si>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</si>
  <si>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</si>
  <si>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</si>
  <si>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</si>
  <si>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</si>
  <si>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</si>
  <si>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</si>
  <si>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</si>
  <si>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</si>
  <si>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</si>
  <si>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</si>
  <si>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</si>
  <si>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</si>
  <si>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</si>
  <si>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</si>
  <si>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</si>
  <si>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</si>
  <si>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</si>
  <si>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</si>
  <si>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</si>
  <si>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</si>
  <si>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</si>
  <si>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</si>
  <si>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</si>
  <si>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</si>
  <si>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</si>
  <si>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</si>
  <si>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</si>
  <si>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</si>
  <si>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</si>
  <si>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</si>
  <si>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</si>
  <si>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</si>
  <si>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</si>
  <si>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</si>
  <si>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</si>
  <si>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</si>
  <si>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</si>
  <si>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</si>
  <si>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</si>
  <si>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</si>
  <si>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</si>
  <si>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</si>
  <si>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</si>
  <si>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</si>
  <si>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</si>
  <si>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</si>
  <si>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</si>
  <si>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</si>
  <si>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</si>
  <si>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</si>
  <si>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</si>
  <si>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</si>
  <si>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</si>
  <si>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</si>
  <si>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</si>
  <si>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</si>
  <si>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</si>
  <si>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</si>
  <si>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</si>
  <si>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</si>
  <si>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</si>
  <si>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</si>
  <si>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</si>
  <si>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</si>
  <si>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</si>
  <si>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</si>
  <si>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</si>
  <si>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</si>
  <si>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</si>
  <si>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</si>
  <si>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</si>
  <si>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</si>
  <si>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</si>
  <si>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</si>
  <si>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</si>
  <si>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</si>
  <si>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</si>
  <si>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</si>
  <si>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</si>
  <si>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</si>
  <si>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</si>
  <si>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</si>
  <si>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</si>
  <si>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</si>
  <si>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</si>
  <si>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</si>
  <si>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</si>
  <si>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</si>
  <si>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</si>
  <si>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</si>
  <si>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</si>
  <si>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</si>
  <si>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</si>
  <si>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</si>
  <si>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</si>
  <si>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</si>
  <si>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</si>
  <si>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</si>
  <si>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</si>
  <si>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</si>
  <si>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</si>
  <si>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</si>
  <si>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</si>
  <si>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</si>
  <si>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</si>
  <si>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</si>
  <si>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</si>
  <si>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</si>
  <si>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</si>
  <si>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</si>
  <si>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0.58</t>
  </si>
  <si>
    <t>▲ 2.87</t>
  </si>
  <si>
    <t>▲ 2.49</t>
  </si>
  <si>
    <t>病院事業会計</t>
  </si>
  <si>
    <t>水道事業会計</t>
  </si>
  <si>
    <t>一般会計</t>
  </si>
  <si>
    <t>介護保険特別会計</t>
  </si>
  <si>
    <t>下水道事業会計</t>
  </si>
  <si>
    <t>後期高齢者医療保険特別会計</t>
  </si>
  <si>
    <t>国民健康保険特別会計</t>
  </si>
  <si>
    <t>国民健康保険診療所特別会計</t>
  </si>
  <si>
    <t>その他会計（赤字）</t>
  </si>
  <si>
    <t>その他会計（黒字）</t>
  </si>
  <si>
    <t>R01</t>
    <phoneticPr fontId="5"/>
  </si>
  <si>
    <t>R02</t>
    <phoneticPr fontId="5"/>
  </si>
  <si>
    <t>R03</t>
    <phoneticPr fontId="5"/>
  </si>
  <si>
    <t>R04</t>
    <phoneticPr fontId="5"/>
  </si>
  <si>
    <t>R05</t>
    <phoneticPr fontId="5"/>
  </si>
  <si>
    <t>愛媛県市町総合事務組合（退職手当事業分）</t>
    <rPh sb="0" eb="3">
      <t>エヒメケン</t>
    </rPh>
    <rPh sb="3" eb="5">
      <t>シチョウ</t>
    </rPh>
    <rPh sb="5" eb="7">
      <t>ソウゴウ</t>
    </rPh>
    <rPh sb="7" eb="9">
      <t>ジム</t>
    </rPh>
    <rPh sb="9" eb="11">
      <t>クミアイ</t>
    </rPh>
    <rPh sb="12" eb="14">
      <t>タイショク</t>
    </rPh>
    <rPh sb="14" eb="16">
      <t>テアテ</t>
    </rPh>
    <rPh sb="16" eb="18">
      <t>ジギョウ</t>
    </rPh>
    <rPh sb="18" eb="19">
      <t>ブン</t>
    </rPh>
    <phoneticPr fontId="2"/>
  </si>
  <si>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2"/>
  </si>
  <si>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2"/>
  </si>
  <si>
    <t>愛媛県市町総合事務組合（自治会館事業分）</t>
    <rPh sb="0" eb="3">
      <t>エヒメケン</t>
    </rPh>
    <rPh sb="3" eb="5">
      <t>シチョウ</t>
    </rPh>
    <rPh sb="5" eb="7">
      <t>ソウゴウ</t>
    </rPh>
    <rPh sb="7" eb="9">
      <t>ジム</t>
    </rPh>
    <rPh sb="9" eb="11">
      <t>クミアイ</t>
    </rPh>
    <rPh sb="12" eb="14">
      <t>ジチ</t>
    </rPh>
    <rPh sb="14" eb="16">
      <t>カイカン</t>
    </rPh>
    <rPh sb="16" eb="18">
      <t>ジギョウ</t>
    </rPh>
    <rPh sb="18" eb="19">
      <t>ブン</t>
    </rPh>
    <phoneticPr fontId="2"/>
  </si>
  <si>
    <t>愛媛県市町総合事務組合（議員公務災害事業分）</t>
    <rPh sb="0" eb="3">
      <t>エヒメケン</t>
    </rPh>
    <rPh sb="3" eb="5">
      <t>シチョウ</t>
    </rPh>
    <rPh sb="5" eb="7">
      <t>ソウゴウ</t>
    </rPh>
    <rPh sb="7" eb="9">
      <t>ジム</t>
    </rPh>
    <rPh sb="9" eb="11">
      <t>クミアイ</t>
    </rPh>
    <rPh sb="12" eb="14">
      <t>ギイン</t>
    </rPh>
    <rPh sb="14" eb="16">
      <t>コウム</t>
    </rPh>
    <rPh sb="16" eb="18">
      <t>サイガイ</t>
    </rPh>
    <rPh sb="18" eb="20">
      <t>ジギョウ</t>
    </rPh>
    <rPh sb="20" eb="21">
      <t>ブン</t>
    </rPh>
    <phoneticPr fontId="2"/>
  </si>
  <si>
    <t>愛媛県市町総合事務組合（共通経費分）</t>
    <rPh sb="0" eb="3">
      <t>エヒメケン</t>
    </rPh>
    <rPh sb="3" eb="5">
      <t>シチョウ</t>
    </rPh>
    <rPh sb="5" eb="7">
      <t>ソウゴウ</t>
    </rPh>
    <rPh sb="7" eb="9">
      <t>ジム</t>
    </rPh>
    <rPh sb="9" eb="11">
      <t>クミアイ</t>
    </rPh>
    <rPh sb="12" eb="14">
      <t>キョウツウ</t>
    </rPh>
    <rPh sb="14" eb="16">
      <t>ケイヒ</t>
    </rPh>
    <rPh sb="16" eb="17">
      <t>ブン</t>
    </rPh>
    <phoneticPr fontId="2"/>
  </si>
  <si>
    <t>宇和島地区広域事務組合（一般会計）</t>
    <rPh sb="0" eb="3">
      <t>ウワジマ</t>
    </rPh>
    <rPh sb="3" eb="5">
      <t>チク</t>
    </rPh>
    <rPh sb="5" eb="7">
      <t>コウイキ</t>
    </rPh>
    <rPh sb="7" eb="9">
      <t>ジム</t>
    </rPh>
    <rPh sb="9" eb="11">
      <t>クミアイ</t>
    </rPh>
    <rPh sb="12" eb="14">
      <t>イッパン</t>
    </rPh>
    <rPh sb="14" eb="16">
      <t>カイケイ</t>
    </rPh>
    <phoneticPr fontId="2"/>
  </si>
  <si>
    <t>宇和島地区広域事務組合（介護保険事業特別会計）</t>
    <rPh sb="0" eb="3">
      <t>ウワジマ</t>
    </rPh>
    <rPh sb="3" eb="5">
      <t>チク</t>
    </rPh>
    <rPh sb="5" eb="7">
      <t>コウイキ</t>
    </rPh>
    <rPh sb="7" eb="9">
      <t>ジム</t>
    </rPh>
    <rPh sb="9" eb="11">
      <t>クミアイ</t>
    </rPh>
    <rPh sb="12" eb="14">
      <t>カイゴ</t>
    </rPh>
    <rPh sb="14" eb="16">
      <t>ホケン</t>
    </rPh>
    <rPh sb="16" eb="18">
      <t>ジギョウ</t>
    </rPh>
    <rPh sb="18" eb="20">
      <t>トクベツ</t>
    </rPh>
    <rPh sb="20" eb="22">
      <t>カイケイ</t>
    </rPh>
    <phoneticPr fontId="2"/>
  </si>
  <si>
    <t>愛媛地方税滞納整理機構</t>
    <rPh sb="0" eb="2">
      <t>エヒメ</t>
    </rPh>
    <rPh sb="2" eb="5">
      <t>チホウゼイ</t>
    </rPh>
    <rPh sb="5" eb="7">
      <t>タイノウ</t>
    </rPh>
    <rPh sb="7" eb="9">
      <t>セイリ</t>
    </rPh>
    <rPh sb="9" eb="11">
      <t>キコウ</t>
    </rPh>
    <phoneticPr fontId="2"/>
  </si>
  <si>
    <t>愛媛県後期高齢者医療広域連合</t>
    <rPh sb="0" eb="3">
      <t>エヒメケン</t>
    </rPh>
    <rPh sb="3" eb="5">
      <t>コウキ</t>
    </rPh>
    <rPh sb="5" eb="8">
      <t>コウレイシャ</t>
    </rPh>
    <rPh sb="8" eb="10">
      <t>イリョウ</t>
    </rPh>
    <rPh sb="10" eb="12">
      <t>コウイキ</t>
    </rPh>
    <rPh sb="12" eb="14">
      <t>レンゴウ</t>
    </rPh>
    <phoneticPr fontId="2"/>
  </si>
  <si>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</si>
  <si>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鬼北町農業公社</t>
    <rPh sb="0" eb="3">
      <t>キホクチョウ</t>
    </rPh>
    <rPh sb="3" eb="5">
      <t>ノウギョウ</t>
    </rPh>
    <rPh sb="5" eb="7">
      <t>コウシャ</t>
    </rPh>
    <phoneticPr fontId="2"/>
  </si>
  <si>
    <t>森の三角ぼうし</t>
    <rPh sb="0" eb="1">
      <t>モリ</t>
    </rPh>
    <rPh sb="2" eb="4">
      <t>サンカク</t>
    </rPh>
    <phoneticPr fontId="2"/>
  </si>
  <si>
    <t>日吉原木市場</t>
    <rPh sb="0" eb="2">
      <t>ヒヨシ</t>
    </rPh>
    <rPh sb="2" eb="4">
      <t>ゲンボク</t>
    </rPh>
    <rPh sb="4" eb="6">
      <t>イチバ</t>
    </rPh>
    <phoneticPr fontId="2"/>
  </si>
  <si>
    <t>日吉農林公社</t>
    <rPh sb="0" eb="2">
      <t>ヒヨシ</t>
    </rPh>
    <rPh sb="2" eb="4">
      <t>ノウリン</t>
    </rPh>
    <rPh sb="4" eb="6">
      <t>コウシャ</t>
    </rPh>
    <phoneticPr fontId="2"/>
  </si>
  <si>
    <t>日吉夢産地</t>
    <rPh sb="0" eb="2">
      <t>ヒヨシ</t>
    </rPh>
    <rPh sb="2" eb="3">
      <t>ユメ</t>
    </rPh>
    <rPh sb="3" eb="5">
      <t>サンチ</t>
    </rPh>
    <phoneticPr fontId="2"/>
  </si>
  <si>
    <t>鬼北土地開発公社</t>
    <rPh sb="0" eb="2">
      <t>キホク</t>
    </rPh>
    <rPh sb="2" eb="4">
      <t>トチ</t>
    </rPh>
    <rPh sb="4" eb="6">
      <t>カイハツ</t>
    </rPh>
    <rPh sb="6" eb="8">
      <t>コウシャ</t>
    </rPh>
    <phoneticPr fontId="2"/>
  </si>
  <si>
    <t>鬼北地域野菜園芸振興基金</t>
    <rPh sb="0" eb="2">
      <t>キホク</t>
    </rPh>
    <rPh sb="2" eb="4">
      <t>チイキ</t>
    </rPh>
    <rPh sb="4" eb="6">
      <t>ヤサイ</t>
    </rPh>
    <rPh sb="6" eb="8">
      <t>エンゲイ</t>
    </rPh>
    <rPh sb="8" eb="10">
      <t>シンコウ</t>
    </rPh>
    <rPh sb="10" eb="12">
      <t>キキン</t>
    </rPh>
    <phoneticPr fontId="2"/>
  </si>
  <si>
    <t>過疎地域自立促進基金</t>
    <phoneticPr fontId="5"/>
  </si>
  <si>
    <t>公共施設等整備管理基金</t>
    <phoneticPr fontId="2"/>
  </si>
  <si>
    <t>地域振興基金</t>
    <phoneticPr fontId="2"/>
  </si>
  <si>
    <t>-</t>
    <phoneticPr fontId="2"/>
  </si>
  <si>
    <t>-</t>
    <phoneticPr fontId="2"/>
  </si>
  <si>
    <t>-</t>
    <phoneticPr fontId="2"/>
  </si>
  <si>
    <t>-</t>
    <phoneticPr fontId="2"/>
  </si>
  <si>
    <t>-</t>
    <phoneticPr fontId="2"/>
  </si>
  <si>
    <t>交流促進事業基金</t>
    <rPh sb="4" eb="6">
      <t>ジギョウ</t>
    </rPh>
    <phoneticPr fontId="2"/>
  </si>
  <si>
    <t>地域福祉基金</t>
    <rPh sb="0" eb="2">
      <t>チイキ</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</si>
  <si>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</si>
  <si>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</si>
  <si>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</si>
  <si>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</si>
  <si>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</si>
  <si>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類似団体平均と比較して低い水準となってはいるものの、今後大型建設事業で借入した地方債元金償還が開始することに伴い比率上昇が見込まれる。償還財源として減債基金の積立を計画的に行うとともに、交付税措置率の高い地方債の活用や国庫支出金や特定目的基金の活用により地方債発行を抑制し健全な財政運営に努め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</si>
  <si>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</si>
  <si>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</si>
  <si>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</si>
  <si>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近年の大型建設事業による地方債現在高の増加に伴い、今後比率の上昇が見込まれる。有形固定資産減価償却率は類似団体より高い状況にあり、公営住宅など昭和50年代以前に建築されたものが多く、耐用年数が経過しつつあることなどが主な要因となっていたが、近年の中学校建替え・保育所統廃合により類似団体よりも低くなった。今後も公共施設個別計画に基づいた施設の維持管理運営に努める。</t>
    <rPh sb="127" eb="129">
      <t>キンネン</t>
    </rPh>
    <rPh sb="130" eb="133">
      <t>チュウガッコウ</t>
    </rPh>
    <rPh sb="133" eb="134">
      <t>タ</t>
    </rPh>
    <rPh sb="134" eb="135">
      <t>カ</t>
    </rPh>
    <rPh sb="137" eb="139">
      <t>ホイク</t>
    </rPh>
    <rPh sb="139" eb="140">
      <t>ショ</t>
    </rPh>
    <rPh sb="140" eb="143">
      <t>トウハイゴウ</t>
    </rPh>
    <rPh sb="146" eb="148">
      <t>ルイジ</t>
    </rPh>
    <rPh sb="148" eb="150">
      <t>ダンタイ</t>
    </rPh>
    <rPh sb="153" eb="154">
      <t>ヒク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</si>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</sst>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7"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7" fillId="0" borderId="0" xfId="19" applyNumberFormat="1" applyAlignment="1">
      <alignment horizontal="right" vertical="center"/>
    </xf>
    <xf numFmtId="177" fontId="17" fillId="0" borderId="0" xfId="19" applyNumberFormat="1" applyAlignment="1">
      <alignment horizontal="right" vertical="center"/>
    </xf>
    <xf numFmtId="178" fontId="17" fillId="0" borderId="0" xfId="18" applyNumberFormat="1" applyAlignment="1">
      <alignment horizontal="center" vertical="center"/>
    </xf>
    <xf numFmtId="178" fontId="17"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5"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5"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7" fillId="6" borderId="0" xfId="6" applyFill="1" applyAlignment="1">
      <alignment vertical="center"/>
    </xf>
    <xf numFmtId="0" fontId="17"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B08FEB3-D746-48FE-A7C5-0F3AF27459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103390</c:v>
                </c:pt>
                <c:pt idx="1">
                  <c:v>125391</c:v>
                </c:pt>
                <c:pt idx="2">
                  <c:v>138402</c:v>
                </c:pt>
                <c:pt idx="3">
                  <c:v>146367</c:v>
                </c:pt>
                <c:pt idx="4">
                  <c:v>165181</c:v>
                </c:pt>
              </c:numCache>
            </c:numRef>
          </c:val>
          <c:smooth val="0"/>
          <c:extLst>
            <c:ext xmlns:c16="http://schemas.microsoft.com/office/drawing/2014/chart" uri="{C3380CC4-5D6E-409C-BE32-E72D297353CC}">
              <c16:uniqueId val="{00000000-8D4C-4CD5-800A-94DC1D79744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106235</c:v>
                </c:pt>
                <c:pt idx="1">
                  <c:v>118870</c:v>
                </c:pt>
                <c:pt idx="2">
                  <c:v>146758</c:v>
                </c:pt>
                <c:pt idx="3">
                  <c:v>383661</c:v>
                </c:pt>
                <c:pt idx="4">
                  <c:v>403091</c:v>
                </c:pt>
              </c:numCache>
            </c:numRef>
          </c:val>
          <c:smooth val="0"/>
          <c:extLst>
            <c:ext xmlns:c16="http://schemas.microsoft.com/office/drawing/2014/chart" uri="{C3380CC4-5D6E-409C-BE32-E72D297353CC}">
              <c16:uniqueId val="{00000001-8D4C-4CD5-800A-94DC1D79744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2.39</c:v>
                </c:pt>
                <c:pt idx="1">
                  <c:v>3.47</c:v>
                </c:pt>
                <c:pt idx="2">
                  <c:v>6.48</c:v>
                </c:pt>
                <c:pt idx="3">
                  <c:v>3.82</c:v>
                </c:pt>
                <c:pt idx="4">
                  <c:v>1.87</c:v>
                </c:pt>
              </c:numCache>
            </c:numRef>
          </c:val>
          <c:extLst>
            <c:ext xmlns:c16="http://schemas.microsoft.com/office/drawing/2014/chart" uri="{C3380CC4-5D6E-409C-BE32-E72D297353CC}">
              <c16:uniqueId val="{00000000-44E8-4893-BCED-1C459DC450A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44.42</c:v>
                </c:pt>
                <c:pt idx="1">
                  <c:v>41.16</c:v>
                </c:pt>
                <c:pt idx="2">
                  <c:v>37.68</c:v>
                </c:pt>
                <c:pt idx="3">
                  <c:v>39.090000000000003</c:v>
                </c:pt>
                <c:pt idx="4">
                  <c:v>38.65</c:v>
                </c:pt>
              </c:numCache>
            </c:numRef>
          </c:val>
          <c:extLst>
            <c:ext xmlns:c16="http://schemas.microsoft.com/office/drawing/2014/chart" uri="{C3380CC4-5D6E-409C-BE32-E72D297353CC}">
              <c16:uniqueId val="{00000001-44E8-4893-BCED-1C459DC450A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-0.57999999999999996</c:v>
                </c:pt>
                <c:pt idx="1">
                  <c:v>0.39</c:v>
                </c:pt>
                <c:pt idx="2">
                  <c:v>3.15</c:v>
                </c:pt>
                <c:pt idx="3">
                  <c:v>-2.87</c:v>
                </c:pt>
                <c:pt idx="4">
                  <c:v>-2.4900000000000002</c:v>
                </c:pt>
              </c:numCache>
            </c:numRef>
          </c:val>
          <c:smooth val="0"/>
          <c:extLst>
            <c:ext xmlns:c16="http://schemas.microsoft.com/office/drawing/2014/chart" uri="{C3380CC4-5D6E-409C-BE32-E72D297353CC}">
              <c16:uniqueId val="{00000002-44E8-4893-BCED-1C459DC450A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0.57999999999999996</c:v>
                </c:pt>
                <c:pt idx="8">
                  <c:v>#N/A</c:v>
                </c:pt>
                <c:pt idx="9">
                  <c:v>0</c:v>
                </c:pt>
              </c:numCache>
            </c:numRef>
          </c:val>
          <c:extLst>
            <c:ext xmlns:c16="http://schemas.microsoft.com/office/drawing/2014/chart" uri="{C3380CC4-5D6E-409C-BE32-E72D297353CC}">
              <c16:uniqueId val="{00000000-1D66-4E90-8705-E64AC7261C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D66-4E90-8705-E64AC7261C4C}"/>
            </c:ext>
          </c:extLst>
        </c:ser>
        <c:ser>
          <c:idx val="2"/>
          <c:order val="2"/>
          <c:tx>
            <c:strRef>
              <c:f>データシート!$A$29</c:f>
              <c:strCache>
                <c:ptCount val="1"/>
                <c:pt idx="0">
                  <c:v>国民健康保険診療所特別会計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0.05</c:v>
                </c:pt>
                <c:pt idx="8">
                  <c:v>#N/A</c:v>
                </c:pt>
                <c:pt idx="9">
                  <c:v>0</c:v>
                </c:pt>
              </c:numCache>
            </c:numRef>
          </c:val>
          <c:extLst>
            <c:ext xmlns:c16="http://schemas.microsoft.com/office/drawing/2014/chart" uri="{C3380CC4-5D6E-409C-BE32-E72D297353CC}">
              <c16:uniqueId val="{00000002-1D66-4E90-8705-E64AC7261C4C}"/>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0.98</c:v>
                </c:pt>
                <c:pt idx="2">
                  <c:v>#N/A</c:v>
                </c:pt>
                <c:pt idx="3">
                  <c:v>0.15</c:v>
                </c:pt>
                <c:pt idx="4">
                  <c:v>#N/A</c:v>
                </c:pt>
                <c:pt idx="5">
                  <c:v>0.18</c:v>
                </c:pt>
                <c:pt idx="6">
                  <c:v>#N/A</c:v>
                </c:pt>
                <c:pt idx="7">
                  <c:v>0.14000000000000001</c:v>
                </c:pt>
                <c:pt idx="8">
                  <c:v>#N/A</c:v>
                </c:pt>
                <c:pt idx="9">
                  <c:v>0</c:v>
                </c:pt>
              </c:numCache>
            </c:numRef>
          </c:val>
          <c:extLst>
            <c:ext xmlns:c16="http://schemas.microsoft.com/office/drawing/2014/chart" uri="{C3380CC4-5D6E-409C-BE32-E72D297353CC}">
              <c16:uniqueId val="{00000003-1D66-4E90-8705-E64AC7261C4C}"/>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7.0000000000000007E-2</c:v>
                </c:pt>
                <c:pt idx="2">
                  <c:v>#N/A</c:v>
                </c:pt>
                <c:pt idx="3">
                  <c:v>0.06</c:v>
                </c:pt>
                <c:pt idx="4">
                  <c:v>#N/A</c:v>
                </c:pt>
                <c:pt idx="5">
                  <c:v>0.09</c:v>
                </c:pt>
                <c:pt idx="6">
                  <c:v>#N/A</c:v>
                </c:pt>
                <c:pt idx="7">
                  <c:v>7.0000000000000007E-2</c:v>
                </c:pt>
                <c:pt idx="8">
                  <c:v>#N/A</c:v>
                </c:pt>
                <c:pt idx="9">
                  <c:v>0.09</c:v>
                </c:pt>
              </c:numCache>
            </c:numRef>
          </c:val>
          <c:extLst>
            <c:ext xmlns:c16="http://schemas.microsoft.com/office/drawing/2014/chart" uri="{C3380CC4-5D6E-409C-BE32-E72D297353CC}">
              <c16:uniqueId val="{00000004-1D66-4E90-8705-E64AC7261C4C}"/>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0.49</c:v>
                </c:pt>
              </c:numCache>
            </c:numRef>
          </c:val>
          <c:extLst>
            <c:ext xmlns:c16="http://schemas.microsoft.com/office/drawing/2014/chart" uri="{C3380CC4-5D6E-409C-BE32-E72D297353CC}">
              <c16:uniqueId val="{00000005-1D66-4E90-8705-E64AC7261C4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1.56</c:v>
                </c:pt>
                <c:pt idx="2">
                  <c:v>#N/A</c:v>
                </c:pt>
                <c:pt idx="3">
                  <c:v>0.83</c:v>
                </c:pt>
                <c:pt idx="4">
                  <c:v>#N/A</c:v>
                </c:pt>
                <c:pt idx="5">
                  <c:v>0.37</c:v>
                </c:pt>
                <c:pt idx="6">
                  <c:v>#N/A</c:v>
                </c:pt>
                <c:pt idx="7">
                  <c:v>1.42</c:v>
                </c:pt>
                <c:pt idx="8">
                  <c:v>#N/A</c:v>
                </c:pt>
                <c:pt idx="9">
                  <c:v>1.27</c:v>
                </c:pt>
              </c:numCache>
            </c:numRef>
          </c:val>
          <c:extLst>
            <c:ext xmlns:c16="http://schemas.microsoft.com/office/drawing/2014/chart" uri="{C3380CC4-5D6E-409C-BE32-E72D297353CC}">
              <c16:uniqueId val="{00000006-1D66-4E90-8705-E64AC7261C4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2.38</c:v>
                </c:pt>
                <c:pt idx="2">
                  <c:v>#N/A</c:v>
                </c:pt>
                <c:pt idx="3">
                  <c:v>3.46</c:v>
                </c:pt>
                <c:pt idx="4">
                  <c:v>#N/A</c:v>
                </c:pt>
                <c:pt idx="5">
                  <c:v>6.47</c:v>
                </c:pt>
                <c:pt idx="6">
                  <c:v>#N/A</c:v>
                </c:pt>
                <c:pt idx="7">
                  <c:v>3.81</c:v>
                </c:pt>
                <c:pt idx="8">
                  <c:v>#N/A</c:v>
                </c:pt>
                <c:pt idx="9">
                  <c:v>1.87</c:v>
                </c:pt>
              </c:numCache>
            </c:numRef>
          </c:val>
          <c:extLst>
            <c:ext xmlns:c16="http://schemas.microsoft.com/office/drawing/2014/chart" uri="{C3380CC4-5D6E-409C-BE32-E72D297353CC}">
              <c16:uniqueId val="{00000007-1D66-4E90-8705-E64AC7261C4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4.47</c:v>
                </c:pt>
                <c:pt idx="2">
                  <c:v>#N/A</c:v>
                </c:pt>
                <c:pt idx="3">
                  <c:v>4.8</c:v>
                </c:pt>
                <c:pt idx="4">
                  <c:v>#N/A</c:v>
                </c:pt>
                <c:pt idx="5">
                  <c:v>4.3899999999999997</c:v>
                </c:pt>
                <c:pt idx="6">
                  <c:v>#N/A</c:v>
                </c:pt>
                <c:pt idx="7">
                  <c:v>4.0999999999999996</c:v>
                </c:pt>
                <c:pt idx="8">
                  <c:v>#N/A</c:v>
                </c:pt>
                <c:pt idx="9">
                  <c:v>2.33</c:v>
                </c:pt>
              </c:numCache>
            </c:numRef>
          </c:val>
          <c:extLst>
            <c:ext xmlns:c16="http://schemas.microsoft.com/office/drawing/2014/chart" uri="{C3380CC4-5D6E-409C-BE32-E72D297353CC}">
              <c16:uniqueId val="{00000008-1D66-4E90-8705-E64AC7261C4C}"/>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2.06</c:v>
                </c:pt>
                <c:pt idx="2">
                  <c:v>#N/A</c:v>
                </c:pt>
                <c:pt idx="3">
                  <c:v>3.05</c:v>
                </c:pt>
                <c:pt idx="4">
                  <c:v>#N/A</c:v>
                </c:pt>
                <c:pt idx="5">
                  <c:v>2.96</c:v>
                </c:pt>
                <c:pt idx="6">
                  <c:v>#N/A</c:v>
                </c:pt>
                <c:pt idx="7">
                  <c:v>3.4</c:v>
                </c:pt>
                <c:pt idx="8">
                  <c:v>#N/A</c:v>
                </c:pt>
                <c:pt idx="9">
                  <c:v>3.56</c:v>
                </c:pt>
              </c:numCache>
            </c:numRef>
          </c:val>
          <c:extLst>
            <c:ext xmlns:c16="http://schemas.microsoft.com/office/drawing/2014/chart" uri="{C3380CC4-5D6E-409C-BE32-E72D297353CC}">
              <c16:uniqueId val="{00000009-1D66-4E90-8705-E64AC7261C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743</c:v>
                </c:pt>
                <c:pt idx="5">
                  <c:v>727</c:v>
                </c:pt>
                <c:pt idx="8">
                  <c:v>825</c:v>
                </c:pt>
                <c:pt idx="11">
                  <c:v>816</c:v>
                </c:pt>
                <c:pt idx="14">
                  <c:v>827</c:v>
                </c:pt>
              </c:numCache>
            </c:numRef>
          </c:val>
          <c:extLst>
            <c:ext xmlns:c16="http://schemas.microsoft.com/office/drawing/2014/chart" uri="{C3380CC4-5D6E-409C-BE32-E72D297353CC}">
              <c16:uniqueId val="{00000000-4CD2-41E5-B071-DC2B0BD7CAD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CD2-41E5-B071-DC2B0BD7CAD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20</c:v>
                </c:pt>
                <c:pt idx="3">
                  <c:v>20</c:v>
                </c:pt>
                <c:pt idx="6">
                  <c:v>9</c:v>
                </c:pt>
                <c:pt idx="9">
                  <c:v>7</c:v>
                </c:pt>
                <c:pt idx="12">
                  <c:v>5</c:v>
                </c:pt>
              </c:numCache>
            </c:numRef>
          </c:val>
          <c:extLst>
            <c:ext xmlns:c16="http://schemas.microsoft.com/office/drawing/2014/chart" uri="{C3380CC4-5D6E-409C-BE32-E72D297353CC}">
              <c16:uniqueId val="{00000002-4CD2-41E5-B071-DC2B0BD7CAD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7</c:v>
                </c:pt>
                <c:pt idx="3">
                  <c:v>8</c:v>
                </c:pt>
                <c:pt idx="6">
                  <c:v>8</c:v>
                </c:pt>
                <c:pt idx="9">
                  <c:v>11</c:v>
                </c:pt>
                <c:pt idx="12">
                  <c:v>10</c:v>
                </c:pt>
              </c:numCache>
            </c:numRef>
          </c:val>
          <c:extLst>
            <c:ext xmlns:c16="http://schemas.microsoft.com/office/drawing/2014/chart" uri="{C3380CC4-5D6E-409C-BE32-E72D297353CC}">
              <c16:uniqueId val="{00000003-4CD2-41E5-B071-DC2B0BD7CAD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143</c:v>
                </c:pt>
                <c:pt idx="3">
                  <c:v>143</c:v>
                </c:pt>
                <c:pt idx="6">
                  <c:v>139</c:v>
                </c:pt>
                <c:pt idx="9">
                  <c:v>144</c:v>
                </c:pt>
                <c:pt idx="12">
                  <c:v>151</c:v>
                </c:pt>
              </c:numCache>
            </c:numRef>
          </c:val>
          <c:extLst>
            <c:ext xmlns:c16="http://schemas.microsoft.com/office/drawing/2014/chart" uri="{C3380CC4-5D6E-409C-BE32-E72D297353CC}">
              <c16:uniqueId val="{00000004-4CD2-41E5-B071-DC2B0BD7CAD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CD2-41E5-B071-DC2B0BD7CAD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CD2-41E5-B071-DC2B0BD7CAD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801</c:v>
                </c:pt>
                <c:pt idx="3">
                  <c:v>788</c:v>
                </c:pt>
                <c:pt idx="6">
                  <c:v>943</c:v>
                </c:pt>
                <c:pt idx="9">
                  <c:v>950</c:v>
                </c:pt>
                <c:pt idx="12">
                  <c:v>983</c:v>
                </c:pt>
              </c:numCache>
            </c:numRef>
          </c:val>
          <c:extLst>
            <c:ext xmlns:c16="http://schemas.microsoft.com/office/drawing/2014/chart" uri="{C3380CC4-5D6E-409C-BE32-E72D297353CC}">
              <c16:uniqueId val="{00000007-4CD2-41E5-B071-DC2B0BD7CAD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228</c:v>
                </c:pt>
                <c:pt idx="2">
                  <c:v>#N/A</c:v>
                </c:pt>
                <c:pt idx="3">
                  <c:v>#N/A</c:v>
                </c:pt>
                <c:pt idx="4">
                  <c:v>232</c:v>
                </c:pt>
                <c:pt idx="5">
                  <c:v>#N/A</c:v>
                </c:pt>
                <c:pt idx="6">
                  <c:v>#N/A</c:v>
                </c:pt>
                <c:pt idx="7">
                  <c:v>274</c:v>
                </c:pt>
                <c:pt idx="8">
                  <c:v>#N/A</c:v>
                </c:pt>
                <c:pt idx="9">
                  <c:v>#N/A</c:v>
                </c:pt>
                <c:pt idx="10">
                  <c:v>296</c:v>
                </c:pt>
                <c:pt idx="11">
                  <c:v>#N/A</c:v>
                </c:pt>
                <c:pt idx="12">
                  <c:v>#N/A</c:v>
                </c:pt>
                <c:pt idx="13">
                  <c:v>322</c:v>
                </c:pt>
                <c:pt idx="14">
                  <c:v>#N/A</c:v>
                </c:pt>
              </c:numCache>
            </c:numRef>
          </c:val>
          <c:smooth val="0"/>
          <c:extLst>
            <c:ext xmlns:c16="http://schemas.microsoft.com/office/drawing/2014/chart" uri="{C3380CC4-5D6E-409C-BE32-E72D297353CC}">
              <c16:uniqueId val="{00000008-4CD2-41E5-B071-DC2B0BD7CAD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6895</c:v>
                </c:pt>
                <c:pt idx="5">
                  <c:v>6953</c:v>
                </c:pt>
                <c:pt idx="8">
                  <c:v>6884</c:v>
                </c:pt>
                <c:pt idx="11">
                  <c:v>7739</c:v>
                </c:pt>
                <c:pt idx="14">
                  <c:v>9836</c:v>
                </c:pt>
              </c:numCache>
            </c:numRef>
          </c:val>
          <c:extLst>
            <c:ext xmlns:c16="http://schemas.microsoft.com/office/drawing/2014/chart" uri="{C3380CC4-5D6E-409C-BE32-E72D297353CC}">
              <c16:uniqueId val="{00000000-C51C-43B9-83BD-2FC5E7E079D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134</c:v>
                </c:pt>
                <c:pt idx="5">
                  <c:v>133</c:v>
                </c:pt>
                <c:pt idx="8">
                  <c:v>117</c:v>
                </c:pt>
                <c:pt idx="11">
                  <c:v>97</c:v>
                </c:pt>
                <c:pt idx="14">
                  <c:v>80</c:v>
                </c:pt>
              </c:numCache>
            </c:numRef>
          </c:val>
          <c:extLst>
            <c:ext xmlns:c16="http://schemas.microsoft.com/office/drawing/2014/chart" uri="{C3380CC4-5D6E-409C-BE32-E72D297353CC}">
              <c16:uniqueId val="{00000001-C51C-43B9-83BD-2FC5E7E079D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3884</c:v>
                </c:pt>
                <c:pt idx="5">
                  <c:v>4040</c:v>
                </c:pt>
                <c:pt idx="8">
                  <c:v>4576</c:v>
                </c:pt>
                <c:pt idx="11">
                  <c:v>4834</c:v>
                </c:pt>
                <c:pt idx="14">
                  <c:v>4681</c:v>
                </c:pt>
              </c:numCache>
            </c:numRef>
          </c:val>
          <c:extLst>
            <c:ext xmlns:c16="http://schemas.microsoft.com/office/drawing/2014/chart" uri="{C3380CC4-5D6E-409C-BE32-E72D297353CC}">
              <c16:uniqueId val="{00000002-C51C-43B9-83BD-2FC5E7E079D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51C-43B9-83BD-2FC5E7E079D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51C-43B9-83BD-2FC5E7E079D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1C-43B9-83BD-2FC5E7E079D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1228</c:v>
                </c:pt>
                <c:pt idx="3">
                  <c:v>1154</c:v>
                </c:pt>
                <c:pt idx="6">
                  <c:v>1062</c:v>
                </c:pt>
                <c:pt idx="9">
                  <c:v>958</c:v>
                </c:pt>
                <c:pt idx="12">
                  <c:v>864</c:v>
                </c:pt>
              </c:numCache>
            </c:numRef>
          </c:val>
          <c:extLst>
            <c:ext xmlns:c16="http://schemas.microsoft.com/office/drawing/2014/chart" uri="{C3380CC4-5D6E-409C-BE32-E72D297353CC}">
              <c16:uniqueId val="{00000006-C51C-43B9-83BD-2FC5E7E079D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100</c:v>
                </c:pt>
                <c:pt idx="3">
                  <c:v>81</c:v>
                </c:pt>
                <c:pt idx="6">
                  <c:v>74</c:v>
                </c:pt>
                <c:pt idx="9">
                  <c:v>65</c:v>
                </c:pt>
                <c:pt idx="12">
                  <c:v>56</c:v>
                </c:pt>
              </c:numCache>
            </c:numRef>
          </c:val>
          <c:extLst>
            <c:ext xmlns:c16="http://schemas.microsoft.com/office/drawing/2014/chart" uri="{C3380CC4-5D6E-409C-BE32-E72D297353CC}">
              <c16:uniqueId val="{00000007-C51C-43B9-83BD-2FC5E7E079D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1182</c:v>
                </c:pt>
                <c:pt idx="3">
                  <c:v>1162</c:v>
                </c:pt>
                <c:pt idx="6">
                  <c:v>1132</c:v>
                </c:pt>
                <c:pt idx="9">
                  <c:v>1174</c:v>
                </c:pt>
                <c:pt idx="12">
                  <c:v>1372</c:v>
                </c:pt>
              </c:numCache>
            </c:numRef>
          </c:val>
          <c:extLst>
            <c:ext xmlns:c16="http://schemas.microsoft.com/office/drawing/2014/chart" uri="{C3380CC4-5D6E-409C-BE32-E72D297353CC}">
              <c16:uniqueId val="{00000008-C51C-43B9-83BD-2FC5E7E079D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54</c:v>
                </c:pt>
                <c:pt idx="3">
                  <c:v>34</c:v>
                </c:pt>
                <c:pt idx="6">
                  <c:v>43</c:v>
                </c:pt>
                <c:pt idx="9">
                  <c:v>36</c:v>
                </c:pt>
                <c:pt idx="12">
                  <c:v>30</c:v>
                </c:pt>
              </c:numCache>
            </c:numRef>
          </c:val>
          <c:extLst>
            <c:ext xmlns:c16="http://schemas.microsoft.com/office/drawing/2014/chart" uri="{C3380CC4-5D6E-409C-BE32-E72D297353CC}">
              <c16:uniqueId val="{00000009-C51C-43B9-83BD-2FC5E7E079D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7988</c:v>
                </c:pt>
                <c:pt idx="3">
                  <c:v>8233</c:v>
                </c:pt>
                <c:pt idx="6">
                  <c:v>8277</c:v>
                </c:pt>
                <c:pt idx="9">
                  <c:v>10393</c:v>
                </c:pt>
                <c:pt idx="12">
                  <c:v>12082</c:v>
                </c:pt>
              </c:numCache>
            </c:numRef>
          </c:val>
          <c:extLst>
            <c:ext xmlns:c16="http://schemas.microsoft.com/office/drawing/2014/chart" uri="{C3380CC4-5D6E-409C-BE32-E72D297353CC}">
              <c16:uniqueId val="{0000000A-C51C-43B9-83BD-2FC5E7E079D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51C-43B9-83BD-2FC5E7E079D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1932</c:v>
                </c:pt>
                <c:pt idx="1">
                  <c:v>1933</c:v>
                </c:pt>
                <c:pt idx="2">
                  <c:v>1906</c:v>
                </c:pt>
              </c:numCache>
            </c:numRef>
          </c:val>
          <c:extLst>
            <c:ext xmlns:c16="http://schemas.microsoft.com/office/drawing/2014/chart" uri="{C3380CC4-5D6E-409C-BE32-E72D297353CC}">
              <c16:uniqueId val="{00000000-0B98-4EC2-A2DE-DC47EC5910F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169</c:v>
                </c:pt>
                <c:pt idx="1">
                  <c:v>459</c:v>
                </c:pt>
                <c:pt idx="2">
                  <c:v>573</c:v>
                </c:pt>
              </c:numCache>
            </c:numRef>
          </c:val>
          <c:extLst>
            <c:ext xmlns:c16="http://schemas.microsoft.com/office/drawing/2014/chart" uri="{C3380CC4-5D6E-409C-BE32-E72D297353CC}">
              <c16:uniqueId val="{00000001-0B98-4EC2-A2DE-DC47EC5910F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3065</c:v>
                </c:pt>
                <c:pt idx="1">
                  <c:v>3031</c:v>
                </c:pt>
                <c:pt idx="2">
                  <c:v>2734</c:v>
                </c:pt>
              </c:numCache>
            </c:numRef>
          </c:val>
          <c:extLst>
            <c:ext xmlns:c16="http://schemas.microsoft.com/office/drawing/2014/chart" uri="{C3380CC4-5D6E-409C-BE32-E72D297353CC}">
              <c16:uniqueId val="{00000002-0B98-4EC2-A2DE-DC47EC5910F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{F683219F-8421-4BDB-B060-DC34E934D92C}</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FA13-48DA-B451-8786C0EB1D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{DFEA6E68-3D4D-4FBE-BD08-8401EFEE5239}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13-48DA-B451-8786C0EB1D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{CA5ED438-997D-4DA7-89CA-179D323ECF8C}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13-48DA-B451-8786C0EB1D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{6EBD0674-B20D-4096-A9A8-64077EE868E1}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13-48DA-B451-8786C0EB1D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{6DF02E85-2BC7-49DD-836F-34E2DCBD83CC}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13-48DA-B451-8786C0EB1DA8}"/>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{FE699B2F-C76A-4334-A249-816E05A2E19B}</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FA13-48DA-B451-8786C0EB1DA8}"/>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{FB14B61F-6C83-46DD-AF32-13EE58E9310D}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FA13-48DA-B451-8786C0EB1DA8}"/>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{E55217E4-B658-4EA3-8BD9-397A5A7F65F1}</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FA13-48DA-B451-8786C0EB1DA8}"/>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{31378490-E6B0-4FFC-B88B-E17EC6CD71FF}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FA13-48DA-B451-8786C0EB1D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64.2</c:v>
                </c:pt>
                <c:pt idx="8">
                  <c:v>65.099999999999994</c:v>
                </c:pt>
                <c:pt idx="16">
                  <c:v>66.2</c:v>
                </c:pt>
                <c:pt idx="24">
                  <c:v>62.8</c:v>
                </c:pt>
                <c:pt idx="32">
                  <c:v>60.6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A13-48DA-B451-8786C0EB1DA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{5479D8F8-D317-45C7-8CCF-763A7175782E}</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FA13-48DA-B451-8786C0EB1D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{805C8759-8FC5-4163-9F13-F38B3E0F33DC}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13-48DA-B451-8786C0EB1D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{6DDD3A0F-B820-481C-B971-E4165703E8D1}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13-48DA-B451-8786C0EB1D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{E57EBD3B-8331-4F36-9749-AFF3E503DCE1}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13-48DA-B451-8786C0EB1D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{99789B49-DF6E-4CF8-ABDC-A1E89116BEA9}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13-48DA-B451-8786C0EB1DA8}"/>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{2EAEFC08-AF7F-4A57-ABD2-A06200C711F4}</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FA13-48DA-B451-8786C0EB1DA8}"/>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{7017DDF9-E7F4-476A-8361-EA6CB5E8FB30}</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FA13-48DA-B451-8786C0EB1DA8}"/>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{84C2A1B9-2798-4F24-97E8-848784063BCC}</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FA13-48DA-B451-8786C0EB1DA8}"/>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{0EF562B8-0B73-4716-8A60-0F3154960107}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FA13-48DA-B451-8786C0EB1D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62.8</c:v>
                </c:pt>
                <c:pt idx="16">
                  <c:v>62.7</c:v>
                </c:pt>
                <c:pt idx="24">
                  <c:v>63.1</c:v>
                </c:pt>
                <c:pt idx="32">
                  <c:v>63.8</c:v>
                </c:pt>
              </c:numCache>
            </c:numRef>
          </c:xVal>
          <c:yVal>
            <c:numRef>
              <c:f>公会計指標分析・財政指標組合せ分析表!$BP$55:$DC$55</c:f>
              <c:numCache>
                <c:formatCode>#,##0.0;"▲ "#,##0.0</c:formatCode>
                <c:ptCount val="40"/>
                <c:pt idx="0">
                  <c:v>3.1</c:v>
                </c:pt>
                <c:pt idx="8">
                  <c:v>3.4</c:v>
                </c:pt>
                <c:pt idx="16">
                  <c:v>0</c:v>
                </c:pt>
                <c:pt idx="24">
                  <c:v>0</c:v>
                </c:pt>
                <c:pt idx="32">
                  <c:v>0</c:v>
                </c:pt>
              </c:numCache>
            </c:numRef>
          </c:yVal>
          <c:smooth val="0"/>
          <c:extLst>
            <c:ext xmlns:c16="http://schemas.microsoft.com/office/drawing/2014/chart" uri="{C3380CC4-5D6E-409C-BE32-E72D297353CC}">
              <c16:uniqueId val="{00000013-FA13-48DA-B451-8786C0EB1DA8}"/>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{43EAF197-1BCE-4B73-9A2F-58428AA394DB}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8491-4193-AE16-9D7783AD88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{AC51C42C-98A7-4CB5-940A-C40C8657CB08}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91-4193-AE16-9D7783AD88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{3FEDD0AF-64E5-40F8-9779-53A46A0F7DA3}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91-4193-AE16-9D7783AD88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{A4A4A486-9956-4398-96B6-2B6844A6BB1C}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91-4193-AE16-9D7783AD88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{D37CBF9E-E9EB-4810-9C34-0025F0B4613E}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91-4193-AE16-9D7783AD8859}"/>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{2D911D22-95B0-41A4-A805-DC26AB552CEC}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8491-4193-AE16-9D7783AD8859}"/>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{37D3332C-CDBD-49BC-9CFB-BAF8AAE7FFB8}</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8491-4193-AE16-9D7783AD8859}"/>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{5B61C6F1-DC22-499A-870C-5D5317D06595}</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8491-4193-AE16-9D7783AD8859}"/>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{B0C36C6A-3DA9-49AF-943A-CC6E7D0AE3FF}</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8491-4193-AE16-9D7783AD88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5.8</c:v>
                </c:pt>
                <c:pt idx="16">
                  <c:v>6</c:v>
                </c:pt>
                <c:pt idx="24">
                  <c:v>6.4</c:v>
                </c:pt>
                <c:pt idx="32">
                  <c:v>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491-4193-AE16-9D7783AD885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{B50128F8-08EC-4B18-8E7B-4FD4D3DEADCD}</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8491-4193-AE16-9D7783AD885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{446CCD3B-624C-4261-8D19-227197A4B723}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91-4193-AE16-9D7783AD88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{141844A9-632F-4BA2-ADF5-9C4C4BAA3E9D}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91-4193-AE16-9D7783AD88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{81ADF75F-6659-49E2-8EBB-CBE6ABC680DB}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91-4193-AE16-9D7783AD88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{35B96D9C-99BA-49D3-9E00-23AD7AB4C750}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91-4193-AE16-9D7783AD8859}"/>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{091B2862-001F-4C5E-A96D-AB8237239CE3}</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8491-4193-AE16-9D7783AD8859}"/>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{FA95E29C-8CD1-4B46-91D0-00E91FECC8A7}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8491-4193-AE16-9D7783AD8859}"/>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{E5C9C027-9A5B-4186-AC49-87786F39EE6D}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8491-4193-AE16-9D7783AD8859}"/>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{DE526F2B-7A57-4AC1-99F8-C55259352DF4}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8491-4193-AE16-9D7783AD88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8.8000000000000007</c:v>
                </c:pt>
                <c:pt idx="16">
                  <c:v>8.3000000000000007</c:v>
                </c:pt>
                <c:pt idx="24">
                  <c:v>8.1</c:v>
                </c:pt>
                <c:pt idx="32">
                  <c:v>8.1999999999999993</c:v>
                </c:pt>
              </c:numCache>
            </c:numRef>
          </c:xVal>
          <c:yVal>
            <c:numRef>
              <c:f>公会計指標分析・財政指標組合せ分析表!$BP$77:$DC$77</c:f>
              <c:numCache>
                <c:formatCode>#,##0.0;"▲ "#,##0.0</c:formatCode>
                <c:ptCount val="40"/>
                <c:pt idx="0">
                  <c:v>3.1</c:v>
                </c:pt>
                <c:pt idx="8">
                  <c:v>3.4</c:v>
                </c:pt>
                <c:pt idx="16">
                  <c:v>0</c:v>
                </c:pt>
                <c:pt idx="24">
                  <c:v>0</c:v>
                </c:pt>
                <c:pt idx="32">
                  <c:v>0</c:v>
                </c:pt>
              </c:numCache>
            </c:numRef>
          </c:yVal>
          <c:smooth val="0"/>
          <c:extLst>
            <c:ext xmlns:c16="http://schemas.microsoft.com/office/drawing/2014/chart" uri="{C3380CC4-5D6E-409C-BE32-E72D297353CC}">
              <c16:uniqueId val="{00000013-8491-4193-AE16-9D7783AD8859}"/>
            </c:ext>
          </c:extLst>
        </c:ser>
        <c:dLbls>
          <c:showLegendKey val="0"/>
          <c:showVal val="1"/>
          <c:showCatName val="0"/>
          <c:showSerName val="0"/>
          <c:showPercent val="0"/>
          <c:showBubbleSize val="0"/>
        </c:dLbls>
        <c:axId val="84219776"/>
        <c:axId val="84234240"/>
      </c:scatterChart>
      <c:valAx>
        <c:axId val="84219776"/>
        <c:scaling>
          <c:orientation val="maxMin"/>
          <c:max val="8.9"/>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9,318
9,224
241.88
10,655,750
10,492,215
92,272
4,932,183
12,081,887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年間もほぼ横ばいの状況である。人口が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万人を下回り、高齢化に加え基幹産業である農林業の低迷、町内に大きな企業がないこと等により、財政基盤が弱く、類似団体平均をかなり下回っている。</a:t>
          </a:r>
        </a:p>
        <a:p>
          <a:r>
            <a:rPr kumimoji="1" lang="ja-JP" altLang="en-US" sz="1300">
              <a:latin typeface="ＭＳ Ｐゴシック" panose="020B0600070205080204" pitchFamily="50" charset="-128"/>
              <a:ea typeface="ＭＳ Ｐゴシック" panose="020B0600070205080204" pitchFamily="50" charset="-128"/>
            </a:rPr>
            <a:t>職員数の削減や施設の統廃合、投資的事業の見直しなどによる経費の削減に努めるほか、町税の徴収体制の強化による自主財源の安定確保に努め、財政の健全化を図る。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126295</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2704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41222</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7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126295</xdr:rowOff>
    </xdr:from>
    <xdr:to>
      <xdr:col>24</xdr:col>
      <xdr:colOff>12700</xdr:colOff>
      <xdr:row>35</xdr:row>
      <xdr:rowOff>126295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2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122061</xdr:rowOff>
    </xdr:from>
    <xdr:to>
      <xdr:col>23</xdr:col>
      <xdr:colOff>133350</xdr:colOff>
      <xdr:row>43</xdr:row>
      <xdr:rowOff>122061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944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108655</xdr:rowOff>
    </xdr:from>
    <xdr:to>
      <xdr:col>19</xdr:col>
      <xdr:colOff>133350</xdr:colOff>
      <xdr:row>43</xdr:row>
      <xdr:rowOff>122061</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28222</xdr:rowOff>
    </xdr:from>
    <xdr:to>
      <xdr:col>19</xdr:col>
      <xdr:colOff>184150</xdr:colOff>
      <xdr:row>42</xdr:row>
      <xdr:rowOff>129822</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139999</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6997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108655</xdr:rowOff>
    </xdr:from>
    <xdr:to>
      <xdr:col>15</xdr:col>
      <xdr:colOff>82550</xdr:colOff>
      <xdr:row>43</xdr:row>
      <xdr:rowOff>108655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1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108655</xdr:rowOff>
    </xdr:from>
    <xdr:to>
      <xdr:col>11</xdr:col>
      <xdr:colOff>31750</xdr:colOff>
      <xdr:row>43</xdr:row>
      <xdr:rowOff>108655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81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79022</xdr:rowOff>
    </xdr:from>
    <xdr:to>
      <xdr:col>7</xdr:col>
      <xdr:colOff>31750</xdr:colOff>
      <xdr:row>42</xdr:row>
      <xdr:rowOff>9172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19349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71261</xdr:rowOff>
    </xdr:from>
    <xdr:to>
      <xdr:col>23</xdr:col>
      <xdr:colOff>184150</xdr:colOff>
      <xdr:row>44</xdr:row>
      <xdr:rowOff>1411</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138588</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71261</xdr:rowOff>
    </xdr:from>
    <xdr:to>
      <xdr:col>19</xdr:col>
      <xdr:colOff>184150</xdr:colOff>
      <xdr:row>44</xdr:row>
      <xdr:rowOff>1411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157638</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57855</xdr:rowOff>
    </xdr:from>
    <xdr:to>
      <xdr:col>15</xdr:col>
      <xdr:colOff>133350</xdr:colOff>
      <xdr:row>43</xdr:row>
      <xdr:rowOff>159455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144232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前年度と比較すると</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ポイントの上昇となった。要因としては、人件費、物件費、公債費等が増加したことが影響している。</a:t>
          </a:r>
        </a:p>
        <a:p>
          <a:r>
            <a:rPr kumimoji="1" lang="ja-JP" altLang="en-US" sz="1300">
              <a:latin typeface="ＭＳ Ｐゴシック" panose="020B0600070205080204" pitchFamily="50" charset="-128"/>
              <a:ea typeface="ＭＳ Ｐゴシック" panose="020B0600070205080204" pitchFamily="50" charset="-128"/>
            </a:rPr>
            <a:t>今年度の比率は愛媛県平均を上回っている。今後も適正な人員管理による人件費の抑制、施設の統廃合・民間委託などによる経常経費の削減、普通建設事業の見直しによる公債費の抑制に努めることにより、経常収支比率の低下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10371</xdr:rowOff>
    </xdr:from>
    <xdr:to>
      <xdr:col>23</xdr:col>
      <xdr:colOff>133350</xdr:colOff>
      <xdr:row>66</xdr:row>
      <xdr:rowOff>130810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954471"/>
          <a:ext cx="0" cy="14920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102887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1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130810</xdr:rowOff>
    </xdr:from>
    <xdr:to>
      <xdr:col>24</xdr:col>
      <xdr:colOff>12700</xdr:colOff>
      <xdr:row>66</xdr:row>
      <xdr:rowOff>130810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4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96748</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9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10371</xdr:rowOff>
    </xdr:from>
    <xdr:to>
      <xdr:col>24</xdr:col>
      <xdr:colOff>12700</xdr:colOff>
      <xdr:row>58</xdr:row>
      <xdr:rowOff>10371</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954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124883</xdr:rowOff>
    </xdr:from>
    <xdr:to>
      <xdr:col>23</xdr:col>
      <xdr:colOff>133350</xdr:colOff>
      <xdr:row>63</xdr:row>
      <xdr:rowOff>17780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754783"/>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12277</xdr:rowOff>
    </xdr:from>
    <xdr:to>
      <xdr:col>19</xdr:col>
      <xdr:colOff>133350</xdr:colOff>
      <xdr:row>62</xdr:row>
      <xdr:rowOff>124883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42177"/>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161079</xdr:rowOff>
    </xdr:from>
    <xdr:to>
      <xdr:col>19</xdr:col>
      <xdr:colOff>184150</xdr:colOff>
      <xdr:row>62</xdr:row>
      <xdr:rowOff>91229</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101406</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388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12277</xdr:rowOff>
    </xdr:from>
    <xdr:to>
      <xdr:col>15</xdr:col>
      <xdr:colOff>82550</xdr:colOff>
      <xdr:row>62</xdr:row>
      <xdr:rowOff>161079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642177"/>
          <a:ext cx="8890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28363</xdr:rowOff>
    </xdr:from>
    <xdr:to>
      <xdr:col>15</xdr:col>
      <xdr:colOff>133350</xdr:colOff>
      <xdr:row>61</xdr:row>
      <xdr:rowOff>129963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140140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136948</xdr:rowOff>
    </xdr:from>
    <xdr:to>
      <xdr:col>11</xdr:col>
      <xdr:colOff>31750</xdr:colOff>
      <xdr:row>62</xdr:row>
      <xdr:rowOff>161079</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766848"/>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122344</xdr:rowOff>
    </xdr:from>
    <xdr:to>
      <xdr:col>11</xdr:col>
      <xdr:colOff>82550</xdr:colOff>
      <xdr:row>63</xdr:row>
      <xdr:rowOff>52494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37271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3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118321</xdr:rowOff>
    </xdr:from>
    <xdr:to>
      <xdr:col>7</xdr:col>
      <xdr:colOff>31750</xdr:colOff>
      <xdr:row>63</xdr:row>
      <xdr:rowOff>48471</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74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33248</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834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110507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4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74083</xdr:rowOff>
    </xdr:from>
    <xdr:to>
      <xdr:col>19</xdr:col>
      <xdr:colOff>184150</xdr:colOff>
      <xdr:row>63</xdr:row>
      <xdr:rowOff>4233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160460</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790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132927</xdr:rowOff>
    </xdr:from>
    <xdr:to>
      <xdr:col>15</xdr:col>
      <xdr:colOff>133350</xdr:colOff>
      <xdr:row>62</xdr:row>
      <xdr:rowOff>63077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47854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67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110279</xdr:rowOff>
    </xdr:from>
    <xdr:to>
      <xdr:col>11</xdr:col>
      <xdr:colOff>82550</xdr:colOff>
      <xdr:row>63</xdr:row>
      <xdr:rowOff>40429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50606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50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86148</xdr:rowOff>
    </xdr:from>
    <xdr:to>
      <xdr:col>7</xdr:col>
      <xdr:colOff>31750</xdr:colOff>
      <xdr:row>63</xdr:row>
      <xdr:rowOff>16298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26475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8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[277,712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県平均と比較すると</a:t>
          </a:r>
          <a:r>
            <a:rPr kumimoji="1" lang="en-US" altLang="ja-JP" sz="1300">
              <a:latin typeface="ＭＳ Ｐゴシック" panose="020B0600070205080204" pitchFamily="50" charset="-128"/>
              <a:ea typeface="ＭＳ Ｐゴシック" panose="020B0600070205080204" pitchFamily="50" charset="-128"/>
            </a:rPr>
            <a:t>125,847</a:t>
          </a:r>
          <a:r>
            <a:rPr kumimoji="1" lang="ja-JP" altLang="en-US" sz="1300">
              <a:latin typeface="ＭＳ Ｐゴシック" panose="020B0600070205080204" pitchFamily="50" charset="-128"/>
              <a:ea typeface="ＭＳ Ｐゴシック" panose="020B0600070205080204" pitchFamily="50" charset="-128"/>
            </a:rPr>
            <a:t>円高くなっている。これは中山間地域であるがゆえ集落が点在し、小学校が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校、中学校が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校あることが人件費・物件費等を増加させている。また、業務が電算化され人件費等の抑制効果が出ているものの、更新費用やシステム構築に年々費用が増加していることも要因となっている。</a:t>
          </a:r>
        </a:p>
        <a:p>
          <a:r>
            <a:rPr kumimoji="1" lang="ja-JP" altLang="en-US" sz="1300">
              <a:latin typeface="ＭＳ Ｐゴシック" panose="020B0600070205080204" pitchFamily="50" charset="-128"/>
              <a:ea typeface="ＭＳ Ｐゴシック" panose="020B0600070205080204" pitchFamily="50" charset="-128"/>
            </a:rPr>
            <a:t>保育所においては令和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年度に統合（</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園）しており、適正な人員管理による人件費の削減並びに維持管理経費の縮減に努める。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117515</xdr:rowOff>
    </xdr:from>
    <xdr:to>
      <xdr:col>23</xdr:col>
      <xdr:colOff>133350</xdr:colOff>
      <xdr:row>89</xdr:row>
      <xdr:rowOff>155832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04965"/>
          <a:ext cx="0" cy="14099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127909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155832</xdr:rowOff>
    </xdr:from>
    <xdr:to>
      <xdr:col>24</xdr:col>
      <xdr:colOff>12700</xdr:colOff>
      <xdr:row>89</xdr:row>
      <xdr:rowOff>155832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32442</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4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117515</xdr:rowOff>
    </xdr:from>
    <xdr:to>
      <xdr:col>24</xdr:col>
      <xdr:colOff>12700</xdr:colOff>
      <xdr:row>81</xdr:row>
      <xdr:rowOff>117515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0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89880</xdr:rowOff>
    </xdr:from>
    <xdr:to>
      <xdr:col>23</xdr:col>
      <xdr:colOff>133350</xdr:colOff>
      <xdr:row>82</xdr:row>
      <xdr:rowOff>114055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48780"/>
          <a:ext cx="838200" cy="2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66085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249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94008</xdr:rowOff>
    </xdr:from>
    <xdr:to>
      <xdr:col>23</xdr:col>
      <xdr:colOff>184150</xdr:colOff>
      <xdr:row>83</xdr:row>
      <xdr:rowOff>24158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5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70292</xdr:rowOff>
    </xdr:from>
    <xdr:to>
      <xdr:col>19</xdr:col>
      <xdr:colOff>133350</xdr:colOff>
      <xdr:row>82</xdr:row>
      <xdr:rowOff>89880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29192"/>
          <a:ext cx="889000" cy="1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82220</xdr:rowOff>
    </xdr:from>
    <xdr:to>
      <xdr:col>19</xdr:col>
      <xdr:colOff>184150</xdr:colOff>
      <xdr:row>83</xdr:row>
      <xdr:rowOff>12370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4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168597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227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67892</xdr:rowOff>
    </xdr:from>
    <xdr:to>
      <xdr:col>15</xdr:col>
      <xdr:colOff>82550</xdr:colOff>
      <xdr:row>82</xdr:row>
      <xdr:rowOff>70292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26792"/>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59311</xdr:rowOff>
    </xdr:from>
    <xdr:to>
      <xdr:col>15</xdr:col>
      <xdr:colOff>133350</xdr:colOff>
      <xdr:row>82</xdr:row>
      <xdr:rowOff>160911</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1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145688</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20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22611</xdr:rowOff>
    </xdr:from>
    <xdr:to>
      <xdr:col>11</xdr:col>
      <xdr:colOff>31750</xdr:colOff>
      <xdr:row>82</xdr:row>
      <xdr:rowOff>67892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81511"/>
          <a:ext cx="889000" cy="4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45208</xdr:rowOff>
    </xdr:from>
    <xdr:to>
      <xdr:col>11</xdr:col>
      <xdr:colOff>82550</xdr:colOff>
      <xdr:row>82</xdr:row>
      <xdr:rowOff>146808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0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131585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19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113709</xdr:rowOff>
    </xdr:from>
    <xdr:to>
      <xdr:col>7</xdr:col>
      <xdr:colOff>31750</xdr:colOff>
      <xdr:row>82</xdr:row>
      <xdr:rowOff>43859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01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54036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770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63255</xdr:rowOff>
    </xdr:from>
    <xdr:to>
      <xdr:col>23</xdr:col>
      <xdr:colOff>184150</xdr:colOff>
      <xdr:row>82</xdr:row>
      <xdr:rowOff>164855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2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79782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6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39080</xdr:rowOff>
    </xdr:from>
    <xdr:to>
      <xdr:col>19</xdr:col>
      <xdr:colOff>184150</xdr:colOff>
      <xdr:row>82</xdr:row>
      <xdr:rowOff>140680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150857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66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19492</xdr:rowOff>
    </xdr:from>
    <xdr:to>
      <xdr:col>15</xdr:col>
      <xdr:colOff>133350</xdr:colOff>
      <xdr:row>82</xdr:row>
      <xdr:rowOff>121092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7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131269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47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17092</xdr:rowOff>
    </xdr:from>
    <xdr:to>
      <xdr:col>11</xdr:col>
      <xdr:colOff>82550</xdr:colOff>
      <xdr:row>82</xdr:row>
      <xdr:rowOff>118692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7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128869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44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143261</xdr:rowOff>
    </xdr:from>
    <xdr:to>
      <xdr:col>7</xdr:col>
      <xdr:colOff>31750</xdr:colOff>
      <xdr:row>82</xdr:row>
      <xdr:rowOff>73411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3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58188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11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経験年数階層内における職員の分布の変動により前年度よりも減少している。類似団体、全国町村平均をともに下回っている。今後は各種手当の総点検を行うなど、より一層の給与の適正化に努める。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38705</xdr:rowOff>
    </xdr:from>
    <xdr:to>
      <xdr:col>81</xdr:col>
      <xdr:colOff>44450</xdr:colOff>
      <xdr:row>89</xdr:row>
      <xdr:rowOff>127302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54705"/>
          <a:ext cx="0" cy="16316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125082</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9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38705</xdr:rowOff>
    </xdr:from>
    <xdr:to>
      <xdr:col>81</xdr:col>
      <xdr:colOff>133350</xdr:colOff>
      <xdr:row>80</xdr:row>
      <xdr:rowOff>38705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5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85</xdr:row>
      <xdr:rowOff>8768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536057"/>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8768</xdr:rowOff>
    </xdr:from>
    <xdr:to>
      <xdr:col>77</xdr:col>
      <xdr:colOff>44450</xdr:colOff>
      <xdr:row>85</xdr:row>
      <xdr:rowOff>20259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8201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95855</xdr:rowOff>
    </xdr:from>
    <xdr:to>
      <xdr:col>77</xdr:col>
      <xdr:colOff>95250</xdr:colOff>
      <xdr:row>86</xdr:row>
      <xdr:rowOff>26005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10782</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5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20259</xdr:rowOff>
    </xdr:from>
    <xdr:to>
      <xdr:col>72</xdr:col>
      <xdr:colOff>203200</xdr:colOff>
      <xdr:row>85</xdr:row>
      <xdr:rowOff>100693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93509"/>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100693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5705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62291</xdr:rowOff>
    </xdr:from>
    <xdr:to>
      <xdr:col>68</xdr:col>
      <xdr:colOff>203200</xdr:colOff>
      <xdr:row>86</xdr:row>
      <xdr:rowOff>163891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148668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148668</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99984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3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129418</xdr:rowOff>
    </xdr:from>
    <xdr:to>
      <xdr:col>77</xdr:col>
      <xdr:colOff>95250</xdr:colOff>
      <xdr:row>85</xdr:row>
      <xdr:rowOff>59568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69745</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00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140909</xdr:rowOff>
    </xdr:from>
    <xdr:to>
      <xdr:col>73</xdr:col>
      <xdr:colOff>44450</xdr:colOff>
      <xdr:row>85</xdr:row>
      <xdr:rowOff>71059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81236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1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49893</xdr:rowOff>
    </xdr:from>
    <xdr:to>
      <xdr:col>68</xdr:col>
      <xdr:colOff>203200</xdr:colOff>
      <xdr:row>85</xdr:row>
      <xdr:rowOff>151493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161670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集中改革プランにおける目標は達成しているものの、類似団体平均を上回っている。これは面積が広く中山間地域であるがゆえ集落が点在し、その集落ごとに保育所が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ヶ所、また公民館が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ヶ所ある地理的な条件から、職員数が多いことなどが要因と考えられる。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年度に保育所施設の統廃合をしており、今後も地域に理解を求めながら機構改革及び事務事業の見直し等を行い、適正な定員管理に努める。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122047</xdr:rowOff>
    </xdr:from>
    <xdr:to>
      <xdr:col>81</xdr:col>
      <xdr:colOff>44450</xdr:colOff>
      <xdr:row>66</xdr:row>
      <xdr:rowOff>154136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237597"/>
          <a:ext cx="0" cy="1232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126213</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4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154136</xdr:rowOff>
    </xdr:from>
    <xdr:to>
      <xdr:col>81</xdr:col>
      <xdr:colOff>133350</xdr:colOff>
      <xdr:row>66</xdr:row>
      <xdr:rowOff>154136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36974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8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122047</xdr:rowOff>
    </xdr:from>
    <xdr:to>
      <xdr:col>81</xdr:col>
      <xdr:colOff>133350</xdr:colOff>
      <xdr:row>59</xdr:row>
      <xdr:rowOff>122047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23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23410</xdr:rowOff>
    </xdr:from>
    <xdr:to>
      <xdr:col>81</xdr:col>
      <xdr:colOff>44450</xdr:colOff>
      <xdr:row>63</xdr:row>
      <xdr:rowOff>82127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24760"/>
          <a:ext cx="838200" cy="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64871</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3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48344</xdr:rowOff>
    </xdr:from>
    <xdr:to>
      <xdr:col>81</xdr:col>
      <xdr:colOff>95250</xdr:colOff>
      <xdr:row>62</xdr:row>
      <xdr:rowOff>149944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156252</xdr:rowOff>
    </xdr:from>
    <xdr:to>
      <xdr:col>77</xdr:col>
      <xdr:colOff>44450</xdr:colOff>
      <xdr:row>63</xdr:row>
      <xdr:rowOff>23410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8615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21802</xdr:rowOff>
    </xdr:from>
    <xdr:to>
      <xdr:col>77</xdr:col>
      <xdr:colOff>95250</xdr:colOff>
      <xdr:row>62</xdr:row>
      <xdr:rowOff>123402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133579</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420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134535</xdr:rowOff>
    </xdr:from>
    <xdr:to>
      <xdr:col>72</xdr:col>
      <xdr:colOff>203200</xdr:colOff>
      <xdr:row>62</xdr:row>
      <xdr:rowOff>156252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64435"/>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18584</xdr:rowOff>
    </xdr:from>
    <xdr:to>
      <xdr:col>73</xdr:col>
      <xdr:colOff>44450</xdr:colOff>
      <xdr:row>62</xdr:row>
      <xdr:rowOff>120184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130361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72602</xdr:rowOff>
    </xdr:from>
    <xdr:to>
      <xdr:col>68</xdr:col>
      <xdr:colOff>152400</xdr:colOff>
      <xdr:row>62</xdr:row>
      <xdr:rowOff>134535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02502"/>
          <a:ext cx="889000" cy="6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14563</xdr:rowOff>
    </xdr:from>
    <xdr:to>
      <xdr:col>68</xdr:col>
      <xdr:colOff>203200</xdr:colOff>
      <xdr:row>62</xdr:row>
      <xdr:rowOff>116163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126340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102489</xdr:rowOff>
    </xdr:from>
    <xdr:to>
      <xdr:col>64</xdr:col>
      <xdr:colOff>152400</xdr:colOff>
      <xdr:row>61</xdr:row>
      <xdr:rowOff>32639</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389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42816</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58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31327</xdr:rowOff>
    </xdr:from>
    <xdr:to>
      <xdr:col>81</xdr:col>
      <xdr:colOff>95250</xdr:colOff>
      <xdr:row>63</xdr:row>
      <xdr:rowOff>132927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3404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0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144060</xdr:rowOff>
    </xdr:from>
    <xdr:to>
      <xdr:col>77</xdr:col>
      <xdr:colOff>95250</xdr:colOff>
      <xdr:row>63</xdr:row>
      <xdr:rowOff>74210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7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58987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60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105452</xdr:rowOff>
    </xdr:from>
    <xdr:to>
      <xdr:col>73</xdr:col>
      <xdr:colOff>44450</xdr:colOff>
      <xdr:row>63</xdr:row>
      <xdr:rowOff>35602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20379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2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83735</xdr:rowOff>
    </xdr:from>
    <xdr:to>
      <xdr:col>68</xdr:col>
      <xdr:colOff>203200</xdr:colOff>
      <xdr:row>63</xdr:row>
      <xdr:rowOff>13885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1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170112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00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21802</xdr:rowOff>
    </xdr:from>
    <xdr:to>
      <xdr:col>64</xdr:col>
      <xdr:colOff>152400</xdr:colOff>
      <xdr:row>62</xdr:row>
      <xdr:rowOff>123402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108179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前年度と比較すると</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上昇となっており、増の要因として臨時財政対策債発行可能額、普通交付税額の減少による。広見中学校改築事業や保育所施設整備事業など大規模事業の財源として地方債を予定しており、今後元利償還金の増加により比率は上昇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交付税措置率の低い地方債はできる限り借りない方針とし、必要な普通建設事業については、国庫補助事業の活用や良好な地方債を必要最低限発行するよう努める。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45</xdr:row>
      <xdr:rowOff>51562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12840"/>
          <a:ext cx="0" cy="1553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23639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3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51562</xdr:rowOff>
    </xdr:from>
    <xdr:to>
      <xdr:col>81</xdr:col>
      <xdr:colOff>133350</xdr:colOff>
      <xdr:row>45</xdr:row>
      <xdr:rowOff>51562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6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20828</xdr:rowOff>
    </xdr:from>
    <xdr:to>
      <xdr:col>81</xdr:col>
      <xdr:colOff>44450</xdr:colOff>
      <xdr:row>40</xdr:row>
      <xdr:rowOff>78740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878828"/>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115841</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973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153670</xdr:rowOff>
    </xdr:from>
    <xdr:to>
      <xdr:col>77</xdr:col>
      <xdr:colOff>44450</xdr:colOff>
      <xdr:row>40</xdr:row>
      <xdr:rowOff>20828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84022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134366</xdr:rowOff>
    </xdr:from>
    <xdr:to>
      <xdr:col>72</xdr:col>
      <xdr:colOff>203200</xdr:colOff>
      <xdr:row>39</xdr:row>
      <xdr:rowOff>153670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82091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153416</xdr:rowOff>
    </xdr:from>
    <xdr:to>
      <xdr:col>73</xdr:col>
      <xdr:colOff>44450</xdr:colOff>
      <xdr:row>41</xdr:row>
      <xdr:rowOff>83566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68343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134366</xdr:rowOff>
    </xdr:from>
    <xdr:to>
      <xdr:col>68</xdr:col>
      <xdr:colOff>152400</xdr:colOff>
      <xdr:row>39</xdr:row>
      <xdr:rowOff>144018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8209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30226</xdr:rowOff>
    </xdr:from>
    <xdr:to>
      <xdr:col>68</xdr:col>
      <xdr:colOff>203200</xdr:colOff>
      <xdr:row>41</xdr:row>
      <xdr:rowOff>131826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116603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27940</xdr:rowOff>
    </xdr:from>
    <xdr:to>
      <xdr:col>81</xdr:col>
      <xdr:colOff>95250</xdr:colOff>
      <xdr:row>40</xdr:row>
      <xdr:rowOff>129540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44467</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141478</xdr:rowOff>
    </xdr:from>
    <xdr:to>
      <xdr:col>77</xdr:col>
      <xdr:colOff>95250</xdr:colOff>
      <xdr:row>40</xdr:row>
      <xdr:rowOff>71628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8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81805</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59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102870</xdr:rowOff>
    </xdr:from>
    <xdr:to>
      <xdr:col>73</xdr:col>
      <xdr:colOff>44450</xdr:colOff>
      <xdr:row>40</xdr:row>
      <xdr:rowOff>33020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43197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83566</xdr:rowOff>
    </xdr:from>
    <xdr:to>
      <xdr:col>68</xdr:col>
      <xdr:colOff>203200</xdr:colOff>
      <xdr:row>40</xdr:row>
      <xdr:rowOff>13716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23893</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7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３年度より算定される率はないが、令和２年度から広見中学校改築事業、令和３年度より保育所施設整備事業などの大規模事業実施のために借り入れた地方債の償還開始に伴い、比率は少しずつ上昇する見通しであ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139065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597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111142</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88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139065</xdr:rowOff>
    </xdr:from>
    <xdr:to>
      <xdr:col>81</xdr:col>
      <xdr:colOff>133350</xdr:colOff>
      <xdr:row>22</xdr:row>
      <xdr:rowOff>139065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91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92166</xdr:rowOff>
    </xdr:from>
    <xdr:to>
      <xdr:col>68</xdr:col>
      <xdr:colOff>203200</xdr:colOff>
      <xdr:row>14</xdr:row>
      <xdr:rowOff>22316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2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32493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8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86995</xdr:rowOff>
    </xdr:from>
    <xdr:to>
      <xdr:col>64</xdr:col>
      <xdr:colOff>152400</xdr:colOff>
      <xdr:row>14</xdr:row>
      <xdr:rowOff>17145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1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27322</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84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9,318
9,224
241.88
10,655,750
10,492,215
92,272
4,932,183
12,081,887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年度の会計年度任用職員制度改正に伴い、人件費が増加しており令和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年度においても高い水準となっている。類似団体平均と比較すると</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高くなっている。一部事務組合の人件費に充てる負担金や公営企業会計の人件費に充てる繰出金といった人件費に準ずる費用を合計した場合、さらに類似団体との差が開くこととなる。今後も適正な人員管理に努め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100330</xdr:rowOff>
    </xdr:from>
    <xdr:to>
      <xdr:col>24</xdr:col>
      <xdr:colOff>25400</xdr:colOff>
      <xdr:row>41</xdr:row>
      <xdr:rowOff>146050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581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15257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100330</xdr:rowOff>
    </xdr:from>
    <xdr:to>
      <xdr:col>24</xdr:col>
      <xdr:colOff>114300</xdr:colOff>
      <xdr:row>33</xdr:row>
      <xdr:rowOff>100330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157480</xdr:rowOff>
    </xdr:from>
    <xdr:to>
      <xdr:col>24</xdr:col>
      <xdr:colOff>25400</xdr:colOff>
      <xdr:row>39</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725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157480</xdr:rowOff>
    </xdr:from>
    <xdr:to>
      <xdr:col>19</xdr:col>
      <xdr:colOff>187325</xdr:colOff>
      <xdr:row>38</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72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167640</xdr:rowOff>
    </xdr:from>
    <xdr:to>
      <xdr:col>20</xdr:col>
      <xdr:colOff>38100</xdr:colOff>
      <xdr:row>37</xdr:row>
      <xdr:rowOff>97790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107967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157480</xdr:rowOff>
    </xdr:from>
    <xdr:to>
      <xdr:col>15</xdr:col>
      <xdr:colOff>98425</xdr:colOff>
      <xdr:row>39</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6725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100330</xdr:rowOff>
    </xdr:from>
    <xdr:to>
      <xdr:col>11</xdr:col>
      <xdr:colOff>9525</xdr:colOff>
      <xdr:row>39</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44398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156210</xdr:rowOff>
    </xdr:from>
    <xdr:to>
      <xdr:col>11</xdr:col>
      <xdr:colOff>60325</xdr:colOff>
      <xdr:row>38</xdr:row>
      <xdr:rowOff>86360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96537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77487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137160</xdr:rowOff>
    </xdr:from>
    <xdr:to>
      <xdr:col>24</xdr:col>
      <xdr:colOff>76200</xdr:colOff>
      <xdr:row>39</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109237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2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106680</xdr:rowOff>
    </xdr:from>
    <xdr:to>
      <xdr:col>20</xdr:col>
      <xdr:colOff>38100</xdr:colOff>
      <xdr:row>39</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21607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0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106680</xdr:rowOff>
    </xdr:from>
    <xdr:to>
      <xdr:col>15</xdr:col>
      <xdr:colOff>149225</xdr:colOff>
      <xdr:row>39</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21607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49530</xdr:rowOff>
    </xdr:from>
    <xdr:to>
      <xdr:col>11</xdr:col>
      <xdr:colOff>60325</xdr:colOff>
      <xdr:row>39</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135907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2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135907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ポイント下回っているが、前年度より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っている要因として、電算システム更改による委託料の増である。今後も経常経費の増加が見込まれ、長期総合計画や公共施設の長寿命化計画など策定にかかる委託料については定期的な見直しが必要となってくる。全ての委託内容を精査し、職員で対応できる業務については委託しないなど、経常経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1270</xdr:rowOff>
    </xdr:from>
    <xdr:to>
      <xdr:col>82</xdr:col>
      <xdr:colOff>107950</xdr:colOff>
      <xdr:row>20</xdr:row>
      <xdr:rowOff>122428</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73020"/>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87647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1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1270</xdr:rowOff>
    </xdr:from>
    <xdr:to>
      <xdr:col>82</xdr:col>
      <xdr:colOff>196850</xdr:colOff>
      <xdr:row>15</xdr:row>
      <xdr:rowOff>1270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7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49276</xdr:rowOff>
    </xdr:from>
    <xdr:to>
      <xdr:col>82</xdr:col>
      <xdr:colOff>107950</xdr:colOff>
      <xdr:row>16</xdr:row>
      <xdr:rowOff>94996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9247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116857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6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49276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787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140208</xdr:rowOff>
    </xdr:from>
    <xdr:to>
      <xdr:col>78</xdr:col>
      <xdr:colOff>120650</xdr:colOff>
      <xdr:row>17</xdr:row>
      <xdr:rowOff>70358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55135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969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16</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78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85344</xdr:rowOff>
    </xdr:from>
    <xdr:to>
      <xdr:col>74</xdr:col>
      <xdr:colOff>31750</xdr:colOff>
      <xdr:row>17</xdr:row>
      <xdr:rowOff>15494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271</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1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35560</xdr:rowOff>
    </xdr:from>
    <xdr:to>
      <xdr:col>69</xdr:col>
      <xdr:colOff>92075</xdr:colOff>
      <xdr:row>16</xdr:row>
      <xdr:rowOff>163576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7876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121920</xdr:rowOff>
    </xdr:from>
    <xdr:to>
      <xdr:col>69</xdr:col>
      <xdr:colOff>142875</xdr:colOff>
      <xdr:row>17</xdr:row>
      <xdr:rowOff>52070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9906</xdr:rowOff>
    </xdr:from>
    <xdr:to>
      <xdr:col>65</xdr:col>
      <xdr:colOff>53975</xdr:colOff>
      <xdr:row>17</xdr:row>
      <xdr:rowOff>111506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2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96283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301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44196</xdr:rowOff>
    </xdr:from>
    <xdr:to>
      <xdr:col>82</xdr:col>
      <xdr:colOff>158750</xdr:colOff>
      <xdr:row>16</xdr:row>
      <xdr:rowOff>145796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60723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3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169926</xdr:rowOff>
    </xdr:from>
    <xdr:to>
      <xdr:col>78</xdr:col>
      <xdr:colOff>120650</xdr:colOff>
      <xdr:row>16</xdr:row>
      <xdr:rowOff>100076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110253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10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96537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156210</xdr:rowOff>
    </xdr:from>
    <xdr:to>
      <xdr:col>69</xdr:col>
      <xdr:colOff>142875</xdr:colOff>
      <xdr:row>16</xdr:row>
      <xdr:rowOff>86360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96537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112776</xdr:rowOff>
    </xdr:from>
    <xdr:to>
      <xdr:col>65</xdr:col>
      <xdr:colOff>53975</xdr:colOff>
      <xdr:row>17</xdr:row>
      <xdr:rowOff>42926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53103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2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ポイント、愛媛県平均と比較すると</a:t>
          </a:r>
          <a:r>
            <a:rPr kumimoji="1" lang="en-US" altLang="ja-JP" sz="1300">
              <a:latin typeface="ＭＳ Ｐゴシック" panose="020B0600070205080204" pitchFamily="50" charset="-128"/>
              <a:ea typeface="ＭＳ Ｐゴシック" panose="020B0600070205080204" pitchFamily="50" charset="-128"/>
            </a:rPr>
            <a:t>8.3</a:t>
          </a:r>
          <a:r>
            <a:rPr kumimoji="1" lang="ja-JP" altLang="en-US" sz="1300">
              <a:latin typeface="ＭＳ Ｐゴシック" panose="020B0600070205080204" pitchFamily="50" charset="-128"/>
              <a:ea typeface="ＭＳ Ｐゴシック" panose="020B0600070205080204" pitchFamily="50" charset="-128"/>
            </a:rPr>
            <a:t>ポイント下回っている。人口減少に歯止めがかからず少子高齢化はますます進行し、社会保障経費は今後も増加していくことが予想される。法令を遵守しつつ、適正な給付・審査等により財政を圧迫しないよう努める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61</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3281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29227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5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31750</xdr:rowOff>
    </xdr:from>
    <xdr:to>
      <xdr:col>19</xdr:col>
      <xdr:colOff>187325</xdr:colOff>
      <xdr:row>54</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290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55</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2900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57</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46150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0</xdr:rowOff>
    </xdr:from>
    <xdr:to>
      <xdr:col>6</xdr:col>
      <xdr:colOff>171450</xdr:colOff>
      <xdr:row>58</xdr:row>
      <xdr:rowOff>101600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86377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19050</xdr:rowOff>
    </xdr:from>
    <xdr:to>
      <xdr:col>24</xdr:col>
      <xdr:colOff>76200</xdr:colOff>
      <xdr:row>54</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35577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19050</xdr:rowOff>
    </xdr:from>
    <xdr:to>
      <xdr:col>20</xdr:col>
      <xdr:colOff>38100</xdr:colOff>
      <xdr:row>54</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130827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04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57150</xdr:rowOff>
    </xdr:from>
    <xdr:to>
      <xdr:col>6</xdr:col>
      <xdr:colOff>171450</xdr:colOff>
      <xdr:row>57</xdr:row>
      <xdr:rowOff>158750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168927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ポイント、全国平均と比較すると</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ポイント下回っている。公営企業については「経営戦略計画」をそれぞれ策定し、健全な運営に努めている。また「繰出基準」を遵守し、農業集落排水・浄化槽整備事業については令和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年度より公営企業会計へ移行し、施設の適正な維持管理に努める。また、簡易水道事業については上水道事業への統合により繰出金を削減しており、普通会計の負担額を減らすよう努めている。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652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99077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127000</xdr:rowOff>
    </xdr:from>
    <xdr:to>
      <xdr:col>82</xdr:col>
      <xdr:colOff>196850</xdr:colOff>
      <xdr:row>60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16510</xdr:rowOff>
    </xdr:from>
    <xdr:to>
      <xdr:col>82</xdr:col>
      <xdr:colOff>107950</xdr:colOff>
      <xdr:row>55</xdr:row>
      <xdr:rowOff>54610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4462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120667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5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24130</xdr:rowOff>
    </xdr:from>
    <xdr:to>
      <xdr:col>78</xdr:col>
      <xdr:colOff>69850</xdr:colOff>
      <xdr:row>55</xdr:row>
      <xdr:rowOff>54610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453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xdr:rowOff>
    </xdr:from>
    <xdr:to>
      <xdr:col>78</xdr:col>
      <xdr:colOff>120650</xdr:colOff>
      <xdr:row>56</xdr:row>
      <xdr:rowOff>109220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93997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69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24130</xdr:rowOff>
    </xdr:from>
    <xdr:to>
      <xdr:col>73</xdr:col>
      <xdr:colOff>180975</xdr:colOff>
      <xdr:row>55</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4538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140970</xdr:rowOff>
    </xdr:from>
    <xdr:to>
      <xdr:col>74</xdr:col>
      <xdr:colOff>31750</xdr:colOff>
      <xdr:row>56</xdr:row>
      <xdr:rowOff>71120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55897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5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107950</xdr:rowOff>
    </xdr:from>
    <xdr:to>
      <xdr:col>69</xdr:col>
      <xdr:colOff>92075</xdr:colOff>
      <xdr:row>55</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53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162577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137160</xdr:rowOff>
    </xdr:from>
    <xdr:to>
      <xdr:col>82</xdr:col>
      <xdr:colOff>158750</xdr:colOff>
      <xdr:row>55</xdr:row>
      <xdr:rowOff>67310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153687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3810</xdr:rowOff>
    </xdr:from>
    <xdr:to>
      <xdr:col>78</xdr:col>
      <xdr:colOff>120650</xdr:colOff>
      <xdr:row>55</xdr:row>
      <xdr:rowOff>105410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115587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20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144780</xdr:rowOff>
    </xdr:from>
    <xdr:to>
      <xdr:col>74</xdr:col>
      <xdr:colOff>31750</xdr:colOff>
      <xdr:row>55</xdr:row>
      <xdr:rowOff>74930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85107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57150</xdr:rowOff>
    </xdr:from>
    <xdr:to>
      <xdr:col>69</xdr:col>
      <xdr:colOff>142875</xdr:colOff>
      <xdr:row>55</xdr:row>
      <xdr:rowOff>158750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168927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57150</xdr:rowOff>
    </xdr:from>
    <xdr:to>
      <xdr:col>65</xdr:col>
      <xdr:colOff>53975</xdr:colOff>
      <xdr:row>55</xdr:row>
      <xdr:rowOff>158750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168927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ポイント低下となっている要因として、地方創生臨時交付金を活用した商品券事業等の減によるものである。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今後も町単独補助金については、交付の妥当性、必要性の低いものは見直しや廃止を検討していく。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xdr:rowOff>
    </xdr:from>
    <xdr:to>
      <xdr:col>82</xdr:col>
      <xdr:colOff>107950</xdr:colOff>
      <xdr:row>41</xdr:row>
      <xdr:rowOff>14986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32856"/>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158513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0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14986</xdr:rowOff>
    </xdr:from>
    <xdr:to>
      <xdr:col>82</xdr:col>
      <xdr:colOff>196850</xdr:colOff>
      <xdr:row>41</xdr:row>
      <xdr:rowOff>14986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044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89933</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7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xdr:rowOff>
    </xdr:from>
    <xdr:to>
      <xdr:col>82</xdr:col>
      <xdr:colOff>196850</xdr:colOff>
      <xdr:row>34</xdr:row>
      <xdr:rowOff>3556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3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17272</xdr:rowOff>
    </xdr:from>
    <xdr:to>
      <xdr:col>82</xdr:col>
      <xdr:colOff>107950</xdr:colOff>
      <xdr:row>38</xdr:row>
      <xdr:rowOff>21844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5323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76725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48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152146</xdr:rowOff>
    </xdr:from>
    <xdr:to>
      <xdr:col>78</xdr:col>
      <xdr:colOff>69850</xdr:colOff>
      <xdr:row>38</xdr:row>
      <xdr:rowOff>21844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4957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14478</xdr:rowOff>
    </xdr:from>
    <xdr:to>
      <xdr:col>78</xdr:col>
      <xdr:colOff>120650</xdr:colOff>
      <xdr:row>37</xdr:row>
      <xdr:rowOff>116078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126255</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12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152146</xdr:rowOff>
    </xdr:from>
    <xdr:to>
      <xdr:col>73</xdr:col>
      <xdr:colOff>180975</xdr:colOff>
      <xdr:row>38</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4957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138430</xdr:rowOff>
    </xdr:from>
    <xdr:to>
      <xdr:col>69</xdr:col>
      <xdr:colOff>92075</xdr:colOff>
      <xdr:row>38</xdr:row>
      <xdr:rowOff>53848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4820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51054</xdr:rowOff>
    </xdr:from>
    <xdr:to>
      <xdr:col>69</xdr:col>
      <xdr:colOff>142875</xdr:colOff>
      <xdr:row>37</xdr:row>
      <xdr:rowOff>152654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162831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55626</xdr:rowOff>
    </xdr:from>
    <xdr:to>
      <xdr:col>65</xdr:col>
      <xdr:colOff>53975</xdr:colOff>
      <xdr:row>37</xdr:row>
      <xdr:rowOff>157226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99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167403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16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137922</xdr:rowOff>
    </xdr:from>
    <xdr:to>
      <xdr:col>82</xdr:col>
      <xdr:colOff>158750</xdr:colOff>
      <xdr:row>38</xdr:row>
      <xdr:rowOff>68072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109999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142494</xdr:rowOff>
    </xdr:from>
    <xdr:to>
      <xdr:col>78</xdr:col>
      <xdr:colOff>120650</xdr:colOff>
      <xdr:row>38</xdr:row>
      <xdr:rowOff>72644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57421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72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101346</xdr:rowOff>
    </xdr:from>
    <xdr:to>
      <xdr:col>74</xdr:col>
      <xdr:colOff>31750</xdr:colOff>
      <xdr:row>38</xdr:row>
      <xdr:rowOff>31496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xdr:rowOff>
    </xdr:from>
    <xdr:to>
      <xdr:col>69</xdr:col>
      <xdr:colOff>142875</xdr:colOff>
      <xdr:row>38</xdr:row>
      <xdr:rowOff>104648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89425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前年度と比較すると</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年度より広見中学校改築、保育所統合施設の建設などの大規模事業を実施しており、財源を地方債としていることから、今後元金償還開始により増加する見込みである。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35560</xdr:rowOff>
    </xdr:from>
    <xdr:to>
      <xdr:col>24</xdr:col>
      <xdr:colOff>25400</xdr:colOff>
      <xdr:row>81</xdr:row>
      <xdr:rowOff>157480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5141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129557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4017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157480</xdr:rowOff>
    </xdr:from>
    <xdr:to>
      <xdr:col>24</xdr:col>
      <xdr:colOff>114300</xdr:colOff>
      <xdr:row>81</xdr:row>
      <xdr:rowOff>157480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404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121937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35560</xdr:rowOff>
    </xdr:from>
    <xdr:to>
      <xdr:col>24</xdr:col>
      <xdr:colOff>114300</xdr:colOff>
      <xdr:row>73</xdr:row>
      <xdr:rowOff>35560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12700</xdr:rowOff>
    </xdr:from>
    <xdr:to>
      <xdr:col>24</xdr:col>
      <xdr:colOff>25400</xdr:colOff>
      <xdr:row>77</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2143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77487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36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146050</xdr:rowOff>
    </xdr:from>
    <xdr:to>
      <xdr:col>19</xdr:col>
      <xdr:colOff>187325</xdr:colOff>
      <xdr:row>77</xdr:row>
      <xdr:rowOff>12700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7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53339</xdr:rowOff>
    </xdr:from>
    <xdr:to>
      <xdr:col>20</xdr:col>
      <xdr:colOff>38100</xdr:colOff>
      <xdr:row>76</xdr:row>
      <xdr:rowOff>154939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165117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92711</xdr:rowOff>
    </xdr:from>
    <xdr:to>
      <xdr:col>15</xdr:col>
      <xdr:colOff>98425</xdr:colOff>
      <xdr:row>76</xdr:row>
      <xdr:rowOff>146050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2291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34289</xdr:rowOff>
    </xdr:from>
    <xdr:to>
      <xdr:col>15</xdr:col>
      <xdr:colOff>149225</xdr:colOff>
      <xdr:row>76</xdr:row>
      <xdr:rowOff>135889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146067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92711</xdr:rowOff>
    </xdr:from>
    <xdr:to>
      <xdr:col>11</xdr:col>
      <xdr:colOff>9525</xdr:colOff>
      <xdr:row>76</xdr:row>
      <xdr:rowOff>123189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229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167639</xdr:rowOff>
    </xdr:from>
    <xdr:to>
      <xdr:col>6</xdr:col>
      <xdr:colOff>171450</xdr:colOff>
      <xdr:row>76</xdr:row>
      <xdr:rowOff>97789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2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107967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163830</xdr:rowOff>
    </xdr:from>
    <xdr:to>
      <xdr:col>24</xdr:col>
      <xdr:colOff>76200</xdr:colOff>
      <xdr:row>77</xdr:row>
      <xdr:rowOff>93980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135907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133350</xdr:rowOff>
    </xdr:from>
    <xdr:to>
      <xdr:col>20</xdr:col>
      <xdr:colOff>38100</xdr:colOff>
      <xdr:row>77</xdr:row>
      <xdr:rowOff>63500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48277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24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95250</xdr:rowOff>
    </xdr:from>
    <xdr:to>
      <xdr:col>15</xdr:col>
      <xdr:colOff>149225</xdr:colOff>
      <xdr:row>77</xdr:row>
      <xdr:rowOff>25400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41911</xdr:rowOff>
    </xdr:from>
    <xdr:to>
      <xdr:col>11</xdr:col>
      <xdr:colOff>60325</xdr:colOff>
      <xdr:row>76</xdr:row>
      <xdr:rowOff>143511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128288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72389</xdr:rowOff>
    </xdr:from>
    <xdr:to>
      <xdr:col>6</xdr:col>
      <xdr:colOff>171450</xdr:colOff>
      <xdr:row>77</xdr:row>
      <xdr:rowOff>2539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158766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類似団体平均とほぼ同値となっている。地方交付税が歳入の約</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割を占め、主な産業もない脆弱な当町であるが、必要最小限の経費で最大の効果が得られる事業を厳選し、住民サービスを低下させることなく質を高め、今後も経常的経費の削減に努めることはもちろんのこと、中長期的な視点で行財政運営の健全化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119380</xdr:rowOff>
    </xdr:from>
    <xdr:to>
      <xdr:col>82</xdr:col>
      <xdr:colOff>107950</xdr:colOff>
      <xdr:row>81</xdr:row>
      <xdr:rowOff>24130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6378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34307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0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119380</xdr:rowOff>
    </xdr:from>
    <xdr:to>
      <xdr:col>82</xdr:col>
      <xdr:colOff>196850</xdr:colOff>
      <xdr:row>72</xdr:row>
      <xdr:rowOff>119380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6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88900</xdr:rowOff>
    </xdr:from>
    <xdr:to>
      <xdr:col>82</xdr:col>
      <xdr:colOff>107950</xdr:colOff>
      <xdr:row>77</xdr:row>
      <xdr:rowOff>119380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2905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81297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11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20320</xdr:rowOff>
    </xdr:from>
    <xdr:to>
      <xdr:col>78</xdr:col>
      <xdr:colOff>69850</xdr:colOff>
      <xdr:row>77</xdr:row>
      <xdr:rowOff>88900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2219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38100</xdr:rowOff>
    </xdr:from>
    <xdr:to>
      <xdr:col>78</xdr:col>
      <xdr:colOff>120650</xdr:colOff>
      <xdr:row>77</xdr:row>
      <xdr:rowOff>139700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149877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00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20320</xdr:rowOff>
    </xdr:from>
    <xdr:to>
      <xdr:col>73</xdr:col>
      <xdr:colOff>180975</xdr:colOff>
      <xdr:row>78</xdr:row>
      <xdr:rowOff>43180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22197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102870</xdr:rowOff>
    </xdr:from>
    <xdr:to>
      <xdr:col>74</xdr:col>
      <xdr:colOff>31750</xdr:colOff>
      <xdr:row>77</xdr:row>
      <xdr:rowOff>33020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43197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161289</xdr:rowOff>
    </xdr:from>
    <xdr:to>
      <xdr:col>69</xdr:col>
      <xdr:colOff>92075</xdr:colOff>
      <xdr:row>78</xdr:row>
      <xdr:rowOff>43180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33629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11430</xdr:rowOff>
    </xdr:from>
    <xdr:to>
      <xdr:col>69</xdr:col>
      <xdr:colOff>142875</xdr:colOff>
      <xdr:row>78</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45720</xdr:rowOff>
    </xdr:from>
    <xdr:to>
      <xdr:col>65</xdr:col>
      <xdr:colOff>53975</xdr:colOff>
      <xdr:row>78</xdr:row>
      <xdr:rowOff>147320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41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132097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68580</xdr:rowOff>
    </xdr:from>
    <xdr:to>
      <xdr:col>82</xdr:col>
      <xdr:colOff>158750</xdr:colOff>
      <xdr:row>77</xdr:row>
      <xdr:rowOff>170180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40657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38100</xdr:rowOff>
    </xdr:from>
    <xdr:to>
      <xdr:col>78</xdr:col>
      <xdr:colOff>120650</xdr:colOff>
      <xdr:row>77</xdr:row>
      <xdr:rowOff>139700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124477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2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140970</xdr:rowOff>
    </xdr:from>
    <xdr:to>
      <xdr:col>74</xdr:col>
      <xdr:colOff>31750</xdr:colOff>
      <xdr:row>77</xdr:row>
      <xdr:rowOff>71120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55897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163830</xdr:rowOff>
    </xdr:from>
    <xdr:to>
      <xdr:col>69</xdr:col>
      <xdr:colOff>142875</xdr:colOff>
      <xdr:row>78</xdr:row>
      <xdr:rowOff>93980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104157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50816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151026</xdr:rowOff>
    </xdr:from>
    <xdr:to>
      <xdr:col>29</xdr:col>
      <xdr:colOff>127000</xdr:colOff>
      <xdr:row>20</xdr:row>
      <xdr:rowOff>171166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56051"/>
          <a:ext cx="0" cy="139174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143243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171166</xdr:rowOff>
    </xdr:from>
    <xdr:to>
      <xdr:col>30</xdr:col>
      <xdr:colOff>25400</xdr:colOff>
      <xdr:row>20</xdr:row>
      <xdr:rowOff>171166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77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65953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99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151026</xdr:rowOff>
    </xdr:from>
    <xdr:to>
      <xdr:col>30</xdr:col>
      <xdr:colOff>25400</xdr:colOff>
      <xdr:row>12</xdr:row>
      <xdr:rowOff>151026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560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58031</xdr:rowOff>
    </xdr:from>
    <xdr:to>
      <xdr:col>29</xdr:col>
      <xdr:colOff>127000</xdr:colOff>
      <xdr:row>16</xdr:row>
      <xdr:rowOff>151872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48856"/>
          <a:ext cx="647700" cy="93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28610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908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56533</xdr:rowOff>
    </xdr:from>
    <xdr:to>
      <xdr:col>29</xdr:col>
      <xdr:colOff>177800</xdr:colOff>
      <xdr:row>17</xdr:row>
      <xdr:rowOff>158133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18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151872</xdr:rowOff>
    </xdr:from>
    <xdr:to>
      <xdr:col>26</xdr:col>
      <xdr:colOff>50800</xdr:colOff>
      <xdr:row>17</xdr:row>
      <xdr:rowOff>47234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42697"/>
          <a:ext cx="698500" cy="66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109225</xdr:rowOff>
    </xdr:from>
    <xdr:to>
      <xdr:col>26</xdr:col>
      <xdr:colOff>101600</xdr:colOff>
      <xdr:row>18</xdr:row>
      <xdr:rowOff>39375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71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24152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5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47234</xdr:rowOff>
    </xdr:from>
    <xdr:to>
      <xdr:col>22</xdr:col>
      <xdr:colOff>114300</xdr:colOff>
      <xdr:row>17</xdr:row>
      <xdr:rowOff>141028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09509"/>
          <a:ext cx="698500" cy="93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126873</xdr:rowOff>
    </xdr:from>
    <xdr:to>
      <xdr:col>22</xdr:col>
      <xdr:colOff>165100</xdr:colOff>
      <xdr:row>18</xdr:row>
      <xdr:rowOff>57023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9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41800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7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141028</xdr:rowOff>
    </xdr:from>
    <xdr:to>
      <xdr:col>18</xdr:col>
      <xdr:colOff>177800</xdr:colOff>
      <xdr:row>18</xdr:row>
      <xdr:rowOff>76495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03303"/>
          <a:ext cx="698500" cy="106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165247</xdr:rowOff>
    </xdr:from>
    <xdr:to>
      <xdr:col>19</xdr:col>
      <xdr:colOff>38100</xdr:colOff>
      <xdr:row>18</xdr:row>
      <xdr:rowOff>95397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7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80174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82609</xdr:rowOff>
    </xdr:from>
    <xdr:to>
      <xdr:col>15</xdr:col>
      <xdr:colOff>101600</xdr:colOff>
      <xdr:row>20</xdr:row>
      <xdr:rowOff>12759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877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168986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7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7231</xdr:rowOff>
    </xdr:from>
    <xdr:to>
      <xdr:col>29</xdr:col>
      <xdr:colOff>177800</xdr:colOff>
      <xdr:row>16</xdr:row>
      <xdr:rowOff>108831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98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23758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43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101072</xdr:rowOff>
    </xdr:from>
    <xdr:to>
      <xdr:col>26</xdr:col>
      <xdr:colOff>101600</xdr:colOff>
      <xdr:row>17</xdr:row>
      <xdr:rowOff>31222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91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41399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607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167884</xdr:rowOff>
    </xdr:from>
    <xdr:to>
      <xdr:col>22</xdr:col>
      <xdr:colOff>165100</xdr:colOff>
      <xdr:row>17</xdr:row>
      <xdr:rowOff>98034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58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108211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27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90228</xdr:rowOff>
    </xdr:from>
    <xdr:to>
      <xdr:col>19</xdr:col>
      <xdr:colOff>38100</xdr:colOff>
      <xdr:row>18</xdr:row>
      <xdr:rowOff>20378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52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30555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21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25695</xdr:rowOff>
    </xdr:from>
    <xdr:to>
      <xdr:col>15</xdr:col>
      <xdr:colOff>101600</xdr:colOff>
      <xdr:row>18</xdr:row>
      <xdr:rowOff>127295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9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137472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2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123489</xdr:rowOff>
    </xdr:from>
    <xdr:to>
      <xdr:col>29</xdr:col>
      <xdr:colOff>127000</xdr:colOff>
      <xdr:row>39</xdr:row>
      <xdr:rowOff>28425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48039"/>
          <a:ext cx="0" cy="16194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502</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63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28425</xdr:rowOff>
    </xdr:from>
    <xdr:to>
      <xdr:col>30</xdr:col>
      <xdr:colOff>25400</xdr:colOff>
      <xdr:row>39</xdr:row>
      <xdr:rowOff>28425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674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38416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79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123489</xdr:rowOff>
    </xdr:from>
    <xdr:to>
      <xdr:col>30</xdr:col>
      <xdr:colOff>25400</xdr:colOff>
      <xdr:row>33</xdr:row>
      <xdr:rowOff>123489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480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93020</xdr:rowOff>
    </xdr:from>
    <xdr:to>
      <xdr:col>29</xdr:col>
      <xdr:colOff>127000</xdr:colOff>
      <xdr:row>36</xdr:row>
      <xdr:rowOff>152032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046270"/>
          <a:ext cx="647700" cy="59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216302</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266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28325</xdr:rowOff>
    </xdr:from>
    <xdr:to>
      <xdr:col>29</xdr:col>
      <xdr:colOff>177800</xdr:colOff>
      <xdr:row>36</xdr:row>
      <xdr:rowOff>129925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981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152032</xdr:rowOff>
    </xdr:from>
    <xdr:to>
      <xdr:col>26</xdr:col>
      <xdr:colOff>50800</xdr:colOff>
      <xdr:row>37</xdr:row>
      <xdr:rowOff>26236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105282"/>
          <a:ext cx="698500" cy="45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52001</xdr:rowOff>
    </xdr:from>
    <xdr:to>
      <xdr:col>26</xdr:col>
      <xdr:colOff>101600</xdr:colOff>
      <xdr:row>36</xdr:row>
      <xdr:rowOff>153601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005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163778</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774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26236</xdr:rowOff>
    </xdr:from>
    <xdr:to>
      <xdr:col>22</xdr:col>
      <xdr:colOff>114300</xdr:colOff>
      <xdr:row>37</xdr:row>
      <xdr:rowOff>104140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150936"/>
          <a:ext cx="698500" cy="779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78372</xdr:rowOff>
    </xdr:from>
    <xdr:to>
      <xdr:col>22</xdr:col>
      <xdr:colOff>165100</xdr:colOff>
      <xdr:row>37</xdr:row>
      <xdr:rowOff>8522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0316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190149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00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104140</xdr:rowOff>
    </xdr:from>
    <xdr:to>
      <xdr:col>18</xdr:col>
      <xdr:colOff>177800</xdr:colOff>
      <xdr:row>37</xdr:row>
      <xdr:rowOff>120517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228840"/>
          <a:ext cx="698500" cy="16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92692</xdr:rowOff>
    </xdr:from>
    <xdr:to>
      <xdr:col>19</xdr:col>
      <xdr:colOff>38100</xdr:colOff>
      <xdr:row>37</xdr:row>
      <xdr:rowOff>22842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045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204469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81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72918</xdr:rowOff>
    </xdr:from>
    <xdr:to>
      <xdr:col>15</xdr:col>
      <xdr:colOff>101600</xdr:colOff>
      <xdr:row>37</xdr:row>
      <xdr:rowOff>174518</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197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159295</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28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42220</xdr:rowOff>
    </xdr:from>
    <xdr:to>
      <xdr:col>29</xdr:col>
      <xdr:colOff>177800</xdr:colOff>
      <xdr:row>36</xdr:row>
      <xdr:rowOff>143820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995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14297</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96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101232</xdr:rowOff>
    </xdr:from>
    <xdr:to>
      <xdr:col>26</xdr:col>
      <xdr:colOff>101600</xdr:colOff>
      <xdr:row>37</xdr:row>
      <xdr:rowOff>31382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054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16159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140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146886</xdr:rowOff>
    </xdr:from>
    <xdr:to>
      <xdr:col>22</xdr:col>
      <xdr:colOff>165100</xdr:colOff>
      <xdr:row>37</xdr:row>
      <xdr:rowOff>77036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100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61813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18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53340</xdr:rowOff>
    </xdr:from>
    <xdr:to>
      <xdr:col>19</xdr:col>
      <xdr:colOff>38100</xdr:colOff>
      <xdr:row>37</xdr:row>
      <xdr:rowOff>154940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178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139717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26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69717</xdr:rowOff>
    </xdr:from>
    <xdr:to>
      <xdr:col>15</xdr:col>
      <xdr:colOff>101600</xdr:colOff>
      <xdr:row>37</xdr:row>
      <xdr:rowOff>171317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1944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10044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9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9,318
9,224
241.88
10,655,750
10,492,215
92,272
4,932,183
12,081,887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154285</xdr:rowOff>
    </xdr:from>
    <xdr:to>
      <xdr:col>24</xdr:col>
      <xdr:colOff>62865</xdr:colOff>
      <xdr:row>38</xdr:row>
      <xdr:rowOff>73254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7785"/>
          <a:ext cx="1270" cy="1290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77081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73254</xdr:rowOff>
    </xdr:from>
    <xdr:to>
      <xdr:col>24</xdr:col>
      <xdr:colOff>152400</xdr:colOff>
      <xdr:row>38</xdr:row>
      <xdr:rowOff>73254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100962</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7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154285</xdr:rowOff>
    </xdr:from>
    <xdr:to>
      <xdr:col>24</xdr:col>
      <xdr:colOff>152400</xdr:colOff>
      <xdr:row>30</xdr:row>
      <xdr:rowOff>154285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7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103490</xdr:rowOff>
    </xdr:from>
    <xdr:to>
      <xdr:col>24</xdr:col>
      <xdr:colOff>63500</xdr:colOff>
      <xdr:row>34</xdr:row>
      <xdr:rowOff>17871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61340"/>
          <a:ext cx="838200" cy="8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117566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468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139139</xdr:rowOff>
    </xdr:from>
    <xdr:to>
      <xdr:col>24</xdr:col>
      <xdr:colOff>114300</xdr:colOff>
      <xdr:row>35</xdr:row>
      <xdr:rowOff>69289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17871</xdr:rowOff>
    </xdr:from>
    <xdr:to>
      <xdr:col>19</xdr:col>
      <xdr:colOff>177800</xdr:colOff>
      <xdr:row>34</xdr:row>
      <xdr:rowOff>73101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47171"/>
          <a:ext cx="8890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127</xdr:rowOff>
    </xdr:from>
    <xdr:to>
      <xdr:col>20</xdr:col>
      <xdr:colOff>38100</xdr:colOff>
      <xdr:row>35</xdr:row>
      <xdr:rowOff>101727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92854</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73101</xdr:rowOff>
    </xdr:from>
    <xdr:to>
      <xdr:col>15</xdr:col>
      <xdr:colOff>50800</xdr:colOff>
      <xdr:row>34</xdr:row>
      <xdr:rowOff>120917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02401"/>
          <a:ext cx="889000" cy="4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8852</xdr:rowOff>
    </xdr:from>
    <xdr:to>
      <xdr:col>15</xdr:col>
      <xdr:colOff>101600</xdr:colOff>
      <xdr:row>35</xdr:row>
      <xdr:rowOff>110452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101579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120917</xdr:rowOff>
    </xdr:from>
    <xdr:to>
      <xdr:col>10</xdr:col>
      <xdr:colOff>114300</xdr:colOff>
      <xdr:row>36</xdr:row>
      <xdr:rowOff>41227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50217"/>
          <a:ext cx="889000" cy="26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44902</xdr:rowOff>
    </xdr:from>
    <xdr:to>
      <xdr:col>10</xdr:col>
      <xdr:colOff>165100</xdr:colOff>
      <xdr:row>35</xdr:row>
      <xdr:rowOff>146502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137629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14224</xdr:rowOff>
    </xdr:from>
    <xdr:to>
      <xdr:col>6</xdr:col>
      <xdr:colOff>38100</xdr:colOff>
      <xdr:row>37</xdr:row>
      <xdr:rowOff>115824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106951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45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52690</xdr:rowOff>
    </xdr:from>
    <xdr:to>
      <xdr:col>24</xdr:col>
      <xdr:colOff>114300</xdr:colOff>
      <xdr:row>33</xdr:row>
      <xdr:rowOff>154290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1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75567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6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138521</xdr:rowOff>
    </xdr:from>
    <xdr:to>
      <xdr:col>20</xdr:col>
      <xdr:colOff>38100</xdr:colOff>
      <xdr:row>34</xdr:row>
      <xdr:rowOff>68671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9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85198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71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22301</xdr:rowOff>
    </xdr:from>
    <xdr:to>
      <xdr:col>15</xdr:col>
      <xdr:colOff>101600</xdr:colOff>
      <xdr:row>34</xdr:row>
      <xdr:rowOff>123901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5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140428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26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70117</xdr:rowOff>
    </xdr:from>
    <xdr:to>
      <xdr:col>10</xdr:col>
      <xdr:colOff>165100</xdr:colOff>
      <xdr:row>35</xdr:row>
      <xdr:rowOff>267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9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16794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161877</xdr:rowOff>
    </xdr:from>
    <xdr:to>
      <xdr:col>6</xdr:col>
      <xdr:colOff>38100</xdr:colOff>
      <xdr:row>36</xdr:row>
      <xdr:rowOff>92027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6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108554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37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105252</xdr:rowOff>
    </xdr:from>
    <xdr:to>
      <xdr:col>24</xdr:col>
      <xdr:colOff>62865</xdr:colOff>
      <xdr:row>59</xdr:row>
      <xdr:rowOff>4851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77752"/>
          <a:ext cx="1270" cy="1442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8678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12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4851</xdr:rowOff>
    </xdr:from>
    <xdr:to>
      <xdr:col>24</xdr:col>
      <xdr:colOff>152400</xdr:colOff>
      <xdr:row>59</xdr:row>
      <xdr:rowOff>4851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120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51929</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52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105252</xdr:rowOff>
    </xdr:from>
    <xdr:to>
      <xdr:col>24</xdr:col>
      <xdr:colOff>152400</xdr:colOff>
      <xdr:row>50</xdr:row>
      <xdr:rowOff>105252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77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88463</xdr:rowOff>
    </xdr:from>
    <xdr:to>
      <xdr:col>24</xdr:col>
      <xdr:colOff>63500</xdr:colOff>
      <xdr:row>58</xdr:row>
      <xdr:rowOff>103850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10032563"/>
          <a:ext cx="838200" cy="1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167250</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84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144373</xdr:rowOff>
    </xdr:from>
    <xdr:to>
      <xdr:col>24</xdr:col>
      <xdr:colOff>114300</xdr:colOff>
      <xdr:row>58</xdr:row>
      <xdr:rowOff>74523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103850</xdr:rowOff>
    </xdr:from>
    <xdr:to>
      <xdr:col>19</xdr:col>
      <xdr:colOff>177800</xdr:colOff>
      <xdr:row>58</xdr:row>
      <xdr:rowOff>111579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10047950"/>
          <a:ext cx="889000" cy="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147662</xdr:rowOff>
    </xdr:from>
    <xdr:to>
      <xdr:col>20</xdr:col>
      <xdr:colOff>38100</xdr:colOff>
      <xdr:row>58</xdr:row>
      <xdr:rowOff>77812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20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94339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9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99461</xdr:rowOff>
    </xdr:from>
    <xdr:to>
      <xdr:col>15</xdr:col>
      <xdr:colOff>50800</xdr:colOff>
      <xdr:row>58</xdr:row>
      <xdr:rowOff>111579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10043561"/>
          <a:ext cx="889000" cy="1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522</xdr:rowOff>
    </xdr:from>
    <xdr:to>
      <xdr:col>15</xdr:col>
      <xdr:colOff>101600</xdr:colOff>
      <xdr:row>58</xdr:row>
      <xdr:rowOff>102122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118649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71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99461</xdr:rowOff>
    </xdr:from>
    <xdr:to>
      <xdr:col>10</xdr:col>
      <xdr:colOff>114300</xdr:colOff>
      <xdr:row>58</xdr:row>
      <xdr:rowOff>101049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10043561"/>
          <a:ext cx="889000" cy="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7545</xdr:rowOff>
    </xdr:from>
    <xdr:to>
      <xdr:col>10</xdr:col>
      <xdr:colOff>165100</xdr:colOff>
      <xdr:row>58</xdr:row>
      <xdr:rowOff>109145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5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125672</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19795" y="972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61933</xdr:rowOff>
    </xdr:from>
    <xdr:to>
      <xdr:col>6</xdr:col>
      <xdr:colOff>38100</xdr:colOff>
      <xdr:row>58</xdr:row>
      <xdr:rowOff>163533</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1000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154660</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1009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37663</xdr:rowOff>
    </xdr:from>
    <xdr:to>
      <xdr:col>24</xdr:col>
      <xdr:colOff>114300</xdr:colOff>
      <xdr:row>58</xdr:row>
      <xdr:rowOff>139263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98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124040</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896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53050</xdr:rowOff>
    </xdr:from>
    <xdr:to>
      <xdr:col>20</xdr:col>
      <xdr:colOff>38100</xdr:colOff>
      <xdr:row>58</xdr:row>
      <xdr:rowOff>154650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99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145777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10089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60779</xdr:rowOff>
    </xdr:from>
    <xdr:to>
      <xdr:col>15</xdr:col>
      <xdr:colOff>101600</xdr:colOff>
      <xdr:row>58</xdr:row>
      <xdr:rowOff>162379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1000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153506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09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48661</xdr:rowOff>
    </xdr:from>
    <xdr:to>
      <xdr:col>10</xdr:col>
      <xdr:colOff>165100</xdr:colOff>
      <xdr:row>58</xdr:row>
      <xdr:rowOff>150261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9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141388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10085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50249</xdr:rowOff>
    </xdr:from>
    <xdr:to>
      <xdr:col>6</xdr:col>
      <xdr:colOff>38100</xdr:colOff>
      <xdr:row>58</xdr:row>
      <xdr:rowOff>151849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99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168376</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76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106896</xdr:rowOff>
    </xdr:from>
    <xdr:to>
      <xdr:col>24</xdr:col>
      <xdr:colOff>62865</xdr:colOff>
      <xdr:row>79</xdr:row>
      <xdr:rowOff>28296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846"/>
          <a:ext cx="1270" cy="129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32123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7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28296</xdr:rowOff>
    </xdr:from>
    <xdr:to>
      <xdr:col>24</xdr:col>
      <xdr:colOff>152400</xdr:colOff>
      <xdr:row>79</xdr:row>
      <xdr:rowOff>28296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53573</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106896</xdr:rowOff>
    </xdr:from>
    <xdr:to>
      <xdr:col>24</xdr:col>
      <xdr:colOff>152400</xdr:colOff>
      <xdr:row>71</xdr:row>
      <xdr:rowOff>106896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153282</xdr:rowOff>
    </xdr:from>
    <xdr:to>
      <xdr:col>24</xdr:col>
      <xdr:colOff>63500</xdr:colOff>
      <xdr:row>79</xdr:row>
      <xdr:rowOff>11131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526382"/>
          <a:ext cx="838200" cy="2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117263</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47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94386</xdr:rowOff>
    </xdr:from>
    <xdr:to>
      <xdr:col>24</xdr:col>
      <xdr:colOff>114300</xdr:colOff>
      <xdr:row>78</xdr:row>
      <xdr:rowOff>24536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153282</xdr:rowOff>
    </xdr:from>
    <xdr:to>
      <xdr:col>19</xdr:col>
      <xdr:colOff>177800</xdr:colOff>
      <xdr:row>79</xdr:row>
      <xdr:rowOff>978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26382"/>
          <a:ext cx="889000" cy="1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110350</xdr:rowOff>
    </xdr:from>
    <xdr:to>
      <xdr:col>20</xdr:col>
      <xdr:colOff>38100</xdr:colOff>
      <xdr:row>78</xdr:row>
      <xdr:rowOff>40500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57027</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978</xdr:rowOff>
    </xdr:from>
    <xdr:to>
      <xdr:col>15</xdr:col>
      <xdr:colOff>50800</xdr:colOff>
      <xdr:row>79</xdr:row>
      <xdr:rowOff>24067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45528"/>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116027</xdr:rowOff>
    </xdr:from>
    <xdr:to>
      <xdr:col>15</xdr:col>
      <xdr:colOff>101600</xdr:colOff>
      <xdr:row>78</xdr:row>
      <xdr:rowOff>46177</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62704</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24067</xdr:rowOff>
    </xdr:from>
    <xdr:to>
      <xdr:col>10</xdr:col>
      <xdr:colOff>114300</xdr:colOff>
      <xdr:row>79</xdr:row>
      <xdr:rowOff>24409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68617"/>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140773</xdr:rowOff>
    </xdr:from>
    <xdr:to>
      <xdr:col>10</xdr:col>
      <xdr:colOff>165100</xdr:colOff>
      <xdr:row>78</xdr:row>
      <xdr:rowOff>70923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87450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52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65069</xdr:rowOff>
    </xdr:from>
    <xdr:to>
      <xdr:col>6</xdr:col>
      <xdr:colOff>38100</xdr:colOff>
      <xdr:row>78</xdr:row>
      <xdr:rowOff>166669</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38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11746</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21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131781</xdr:rowOff>
    </xdr:from>
    <xdr:to>
      <xdr:col>24</xdr:col>
      <xdr:colOff>114300</xdr:colOff>
      <xdr:row>79</xdr:row>
      <xdr:rowOff>61931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50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46708</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19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102482</xdr:rowOff>
    </xdr:from>
    <xdr:to>
      <xdr:col>20</xdr:col>
      <xdr:colOff>38100</xdr:colOff>
      <xdr:row>79</xdr:row>
      <xdr:rowOff>32632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7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23759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6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121628</xdr:rowOff>
    </xdr:from>
    <xdr:to>
      <xdr:col>15</xdr:col>
      <xdr:colOff>101600</xdr:colOff>
      <xdr:row>79</xdr:row>
      <xdr:rowOff>51778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9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42905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8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144717</xdr:rowOff>
    </xdr:from>
    <xdr:to>
      <xdr:col>10</xdr:col>
      <xdr:colOff>165100</xdr:colOff>
      <xdr:row>79</xdr:row>
      <xdr:rowOff>74867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51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65994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61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145059</xdr:rowOff>
    </xdr:from>
    <xdr:to>
      <xdr:col>6</xdr:col>
      <xdr:colOff>38100</xdr:colOff>
      <xdr:row>79</xdr:row>
      <xdr:rowOff>75209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51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66336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61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88182</xdr:rowOff>
    </xdr:from>
    <xdr:to>
      <xdr:col>24</xdr:col>
      <xdr:colOff>62865</xdr:colOff>
      <xdr:row>99</xdr:row>
      <xdr:rowOff>40277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18682"/>
          <a:ext cx="1270" cy="1495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44104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40277</xdr:rowOff>
    </xdr:from>
    <xdr:to>
      <xdr:col>24</xdr:col>
      <xdr:colOff>152400</xdr:colOff>
      <xdr:row>99</xdr:row>
      <xdr:rowOff>40277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13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34859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9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88182</xdr:rowOff>
    </xdr:from>
    <xdr:to>
      <xdr:col>24</xdr:col>
      <xdr:colOff>152400</xdr:colOff>
      <xdr:row>90</xdr:row>
      <xdr:rowOff>88182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18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167763</xdr:rowOff>
    </xdr:from>
    <xdr:to>
      <xdr:col>24</xdr:col>
      <xdr:colOff>63500</xdr:colOff>
      <xdr:row>97</xdr:row>
      <xdr:rowOff>132037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26963"/>
          <a:ext cx="838200" cy="13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107890</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95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85013</xdr:rowOff>
    </xdr:from>
    <xdr:to>
      <xdr:col>24</xdr:col>
      <xdr:colOff>114300</xdr:colOff>
      <xdr:row>97</xdr:row>
      <xdr:rowOff>15163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54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151423</xdr:rowOff>
    </xdr:from>
    <xdr:to>
      <xdr:col>19</xdr:col>
      <xdr:colOff>177800</xdr:colOff>
      <xdr:row>97</xdr:row>
      <xdr:rowOff>132037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610623"/>
          <a:ext cx="889000" cy="15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133604</xdr:rowOff>
    </xdr:from>
    <xdr:to>
      <xdr:col>20</xdr:col>
      <xdr:colOff>38100</xdr:colOff>
      <xdr:row>97</xdr:row>
      <xdr:rowOff>63754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59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80281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6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151423</xdr:rowOff>
    </xdr:from>
    <xdr:to>
      <xdr:col>15</xdr:col>
      <xdr:colOff>50800</xdr:colOff>
      <xdr:row>98</xdr:row>
      <xdr:rowOff>64371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610623"/>
          <a:ext cx="889000" cy="25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25039</xdr:rowOff>
    </xdr:from>
    <xdr:to>
      <xdr:col>15</xdr:col>
      <xdr:colOff>101600</xdr:colOff>
      <xdr:row>96</xdr:row>
      <xdr:rowOff>126639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8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143166</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25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217</xdr:rowOff>
    </xdr:from>
    <xdr:to>
      <xdr:col>10</xdr:col>
      <xdr:colOff>114300</xdr:colOff>
      <xdr:row>98</xdr:row>
      <xdr:rowOff>64371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802317"/>
          <a:ext cx="889000" cy="6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75696</xdr:rowOff>
    </xdr:from>
    <xdr:to>
      <xdr:col>10</xdr:col>
      <xdr:colOff>165100</xdr:colOff>
      <xdr:row>98</xdr:row>
      <xdr:rowOff>5846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7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22373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48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34328</xdr:rowOff>
    </xdr:from>
    <xdr:to>
      <xdr:col>6</xdr:col>
      <xdr:colOff>38100</xdr:colOff>
      <xdr:row>97</xdr:row>
      <xdr:rowOff>135928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6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152455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4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116963</xdr:rowOff>
    </xdr:from>
    <xdr:to>
      <xdr:col>24</xdr:col>
      <xdr:colOff>114300</xdr:colOff>
      <xdr:row>97</xdr:row>
      <xdr:rowOff>47113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7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95390</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5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81237</xdr:rowOff>
    </xdr:from>
    <xdr:to>
      <xdr:col>20</xdr:col>
      <xdr:colOff>38100</xdr:colOff>
      <xdr:row>98</xdr:row>
      <xdr:rowOff>11387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1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2514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100623</xdr:rowOff>
    </xdr:from>
    <xdr:to>
      <xdr:col>15</xdr:col>
      <xdr:colOff>101600</xdr:colOff>
      <xdr:row>97</xdr:row>
      <xdr:rowOff>30773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5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21900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5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13571</xdr:rowOff>
    </xdr:from>
    <xdr:to>
      <xdr:col>10</xdr:col>
      <xdr:colOff>165100</xdr:colOff>
      <xdr:row>98</xdr:row>
      <xdr:rowOff>115171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106298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90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120867</xdr:rowOff>
    </xdr:from>
    <xdr:to>
      <xdr:col>6</xdr:col>
      <xdr:colOff>38100</xdr:colOff>
      <xdr:row>98</xdr:row>
      <xdr:rowOff>51017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5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42144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4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58596</xdr:rowOff>
    </xdr:from>
    <xdr:to>
      <xdr:col>54</xdr:col>
      <xdr:colOff>189865</xdr:colOff>
      <xdr:row>38</xdr:row>
      <xdr:rowOff>94590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02096"/>
          <a:ext cx="1270" cy="1407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98417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1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94590</xdr:rowOff>
    </xdr:from>
    <xdr:to>
      <xdr:col>55</xdr:col>
      <xdr:colOff>88900</xdr:colOff>
      <xdr:row>38</xdr:row>
      <xdr:rowOff>94590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0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5273</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97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58596</xdr:rowOff>
    </xdr:from>
    <xdr:to>
      <xdr:col>55</xdr:col>
      <xdr:colOff>88900</xdr:colOff>
      <xdr:row>30</xdr:row>
      <xdr:rowOff>58596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0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71636</xdr:rowOff>
    </xdr:from>
    <xdr:to>
      <xdr:col>55</xdr:col>
      <xdr:colOff>0</xdr:colOff>
      <xdr:row>36</xdr:row>
      <xdr:rowOff>156786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43836"/>
          <a:ext cx="838200" cy="8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65936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66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43059</xdr:rowOff>
    </xdr:from>
    <xdr:to>
      <xdr:col>55</xdr:col>
      <xdr:colOff>50800</xdr:colOff>
      <xdr:row>36</xdr:row>
      <xdr:rowOff>144659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1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71636</xdr:rowOff>
    </xdr:from>
    <xdr:to>
      <xdr:col>50</xdr:col>
      <xdr:colOff>114300</xdr:colOff>
      <xdr:row>36</xdr:row>
      <xdr:rowOff>170666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43836"/>
          <a:ext cx="889000" cy="9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70070</xdr:rowOff>
    </xdr:from>
    <xdr:to>
      <xdr:col>50</xdr:col>
      <xdr:colOff>165100</xdr:colOff>
      <xdr:row>37</xdr:row>
      <xdr:rowOff>220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162797</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34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93056</xdr:rowOff>
    </xdr:from>
    <xdr:to>
      <xdr:col>45</xdr:col>
      <xdr:colOff>177800</xdr:colOff>
      <xdr:row>36</xdr:row>
      <xdr:rowOff>170666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922356"/>
          <a:ext cx="889000" cy="4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106081</xdr:rowOff>
    </xdr:from>
    <xdr:to>
      <xdr:col>46</xdr:col>
      <xdr:colOff>38100</xdr:colOff>
      <xdr:row>37</xdr:row>
      <xdr:rowOff>36231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52758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5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93056</xdr:rowOff>
    </xdr:from>
    <xdr:to>
      <xdr:col>41</xdr:col>
      <xdr:colOff>50800</xdr:colOff>
      <xdr:row>37</xdr:row>
      <xdr:rowOff>92380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5922356"/>
          <a:ext cx="889000" cy="5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139649</xdr:rowOff>
    </xdr:from>
    <xdr:to>
      <xdr:col>41</xdr:col>
      <xdr:colOff>101600</xdr:colOff>
      <xdr:row>35</xdr:row>
      <xdr:rowOff>69799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60926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6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102979</xdr:rowOff>
    </xdr:from>
    <xdr:to>
      <xdr:col>36</xdr:col>
      <xdr:colOff>165100</xdr:colOff>
      <xdr:row>38</xdr:row>
      <xdr:rowOff>33128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44662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24255</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53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105986</xdr:rowOff>
    </xdr:from>
    <xdr:to>
      <xdr:col>55</xdr:col>
      <xdr:colOff>50800</xdr:colOff>
      <xdr:row>37</xdr:row>
      <xdr:rowOff>36136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7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84413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56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20836</xdr:rowOff>
    </xdr:from>
    <xdr:to>
      <xdr:col>50</xdr:col>
      <xdr:colOff>165100</xdr:colOff>
      <xdr:row>36</xdr:row>
      <xdr:rowOff>122436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9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138963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6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119866</xdr:rowOff>
    </xdr:from>
    <xdr:to>
      <xdr:col>46</xdr:col>
      <xdr:colOff>38100</xdr:colOff>
      <xdr:row>37</xdr:row>
      <xdr:rowOff>50016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9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41143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84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42256</xdr:rowOff>
    </xdr:from>
    <xdr:to>
      <xdr:col>41</xdr:col>
      <xdr:colOff>101600</xdr:colOff>
      <xdr:row>34</xdr:row>
      <xdr:rowOff>143856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87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160383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646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41580</xdr:rowOff>
    </xdr:from>
    <xdr:to>
      <xdr:col>36</xdr:col>
      <xdr:colOff>165100</xdr:colOff>
      <xdr:row>37</xdr:row>
      <xdr:rowOff>143180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3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159707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60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70345</xdr:rowOff>
    </xdr:from>
    <xdr:to>
      <xdr:col>54</xdr:col>
      <xdr:colOff>189865</xdr:colOff>
      <xdr:row>58</xdr:row>
      <xdr:rowOff>135062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14295"/>
          <a:ext cx="1270" cy="1264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138889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8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135062</xdr:rowOff>
    </xdr:from>
    <xdr:to>
      <xdr:col>55</xdr:col>
      <xdr:colOff>88900</xdr:colOff>
      <xdr:row>58</xdr:row>
      <xdr:rowOff>135062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79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17022</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895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70345</xdr:rowOff>
    </xdr:from>
    <xdr:to>
      <xdr:col>55</xdr:col>
      <xdr:colOff>88900</xdr:colOff>
      <xdr:row>51</xdr:row>
      <xdr:rowOff>70345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1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126857</xdr:rowOff>
    </xdr:from>
    <xdr:to>
      <xdr:col>55</xdr:col>
      <xdr:colOff>0</xdr:colOff>
      <xdr:row>57</xdr:row>
      <xdr:rowOff>135741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99507"/>
          <a:ext cx="838200" cy="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163256</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359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13379</xdr:rowOff>
    </xdr:from>
    <xdr:to>
      <xdr:col>55</xdr:col>
      <xdr:colOff>50800</xdr:colOff>
      <xdr:row>58</xdr:row>
      <xdr:rowOff>114979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135741</xdr:rowOff>
    </xdr:from>
    <xdr:to>
      <xdr:col>50</xdr:col>
      <xdr:colOff>114300</xdr:colOff>
      <xdr:row>58</xdr:row>
      <xdr:rowOff>72603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08391"/>
          <a:ext cx="889000" cy="108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21981</xdr:rowOff>
    </xdr:from>
    <xdr:to>
      <xdr:col>50</xdr:col>
      <xdr:colOff>165100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72603</xdr:rowOff>
    </xdr:from>
    <xdr:to>
      <xdr:col>45</xdr:col>
      <xdr:colOff>177800</xdr:colOff>
      <xdr:row>58</xdr:row>
      <xdr:rowOff>85353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16703"/>
          <a:ext cx="889000" cy="1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25622</xdr:rowOff>
    </xdr:from>
    <xdr:to>
      <xdr:col>46</xdr:col>
      <xdr:colOff>38100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85353</xdr:rowOff>
    </xdr:from>
    <xdr:to>
      <xdr:col>41</xdr:col>
      <xdr:colOff>50800</xdr:colOff>
      <xdr:row>58</xdr:row>
      <xdr:rowOff>91129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29453"/>
          <a:ext cx="889000" cy="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31571</xdr:rowOff>
    </xdr:from>
    <xdr:to>
      <xdr:col>41</xdr:col>
      <xdr:colOff>101600</xdr:colOff>
      <xdr:row>58</xdr:row>
      <xdr:rowOff>133171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149698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41630</xdr:rowOff>
    </xdr:from>
    <xdr:to>
      <xdr:col>36</xdr:col>
      <xdr:colOff>165100</xdr:colOff>
      <xdr:row>58</xdr:row>
      <xdr:rowOff>143230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9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134357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07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76057</xdr:rowOff>
    </xdr:from>
    <xdr:to>
      <xdr:col>55</xdr:col>
      <xdr:colOff>50800</xdr:colOff>
      <xdr:row>58</xdr:row>
      <xdr:rowOff>6207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4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98934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00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84941</xdr:rowOff>
    </xdr:from>
    <xdr:to>
      <xdr:col>50</xdr:col>
      <xdr:colOff>165100</xdr:colOff>
      <xdr:row>58</xdr:row>
      <xdr:rowOff>15091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5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31618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63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21803</xdr:rowOff>
    </xdr:from>
    <xdr:to>
      <xdr:col>46</xdr:col>
      <xdr:colOff>38100</xdr:colOff>
      <xdr:row>58</xdr:row>
      <xdr:rowOff>123403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6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139930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741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34553</xdr:rowOff>
    </xdr:from>
    <xdr:to>
      <xdr:col>41</xdr:col>
      <xdr:colOff>101600</xdr:colOff>
      <xdr:row>58</xdr:row>
      <xdr:rowOff>136153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7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127280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7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40329</xdr:rowOff>
    </xdr:from>
    <xdr:to>
      <xdr:col>36</xdr:col>
      <xdr:colOff>165100</xdr:colOff>
      <xdr:row>58</xdr:row>
      <xdr:rowOff>141929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8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158456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759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117781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90731"/>
          <a:ext cx="1270" cy="1222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165895</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389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64458</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659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2,672,941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117781</xdr:rowOff>
    </xdr:from>
    <xdr:to>
      <xdr:col>55</xdr:col>
      <xdr:colOff>88900</xdr:colOff>
      <xdr:row>71</xdr:row>
      <xdr:rowOff>117781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90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66202</xdr:rowOff>
    </xdr:from>
    <xdr:to>
      <xdr:col>55</xdr:col>
      <xdr:colOff>0</xdr:colOff>
      <xdr:row>78</xdr:row>
      <xdr:rowOff>76448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439302"/>
          <a:ext cx="838200" cy="1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38895</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411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60468</xdr:rowOff>
    </xdr:from>
    <xdr:to>
      <xdr:col>55</xdr:col>
      <xdr:colOff>50800</xdr:colOff>
      <xdr:row>78</xdr:row>
      <xdr:rowOff>162068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66202</xdr:rowOff>
    </xdr:from>
    <xdr:to>
      <xdr:col>50</xdr:col>
      <xdr:colOff>114300</xdr:colOff>
      <xdr:row>78</xdr:row>
      <xdr:rowOff>115680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439302"/>
          <a:ext cx="889000" cy="4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63246</xdr:rowOff>
    </xdr:from>
    <xdr:to>
      <xdr:col>50</xdr:col>
      <xdr:colOff>165100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115680</xdr:rowOff>
    </xdr:from>
    <xdr:to>
      <xdr:col>45</xdr:col>
      <xdr:colOff>177800</xdr:colOff>
      <xdr:row>78</xdr:row>
      <xdr:rowOff>125402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488780"/>
          <a:ext cx="889000" cy="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69791</xdr:rowOff>
    </xdr:from>
    <xdr:to>
      <xdr:col>46</xdr:col>
      <xdr:colOff>38100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125402</xdr:rowOff>
    </xdr:from>
    <xdr:to>
      <xdr:col>41</xdr:col>
      <xdr:colOff>50800</xdr:colOff>
      <xdr:row>78</xdr:row>
      <xdr:rowOff>129787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498502"/>
          <a:ext cx="889000" cy="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71045</xdr:rowOff>
    </xdr:from>
    <xdr:to>
      <xdr:col>41</xdr:col>
      <xdr:colOff>101600</xdr:colOff>
      <xdr:row>79</xdr:row>
      <xdr:rowOff>1195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17722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71682</xdr:rowOff>
    </xdr:from>
    <xdr:to>
      <xdr:col>36</xdr:col>
      <xdr:colOff>165100</xdr:colOff>
      <xdr:row>79</xdr:row>
      <xdr:rowOff>1832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44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18359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2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25648</xdr:rowOff>
    </xdr:from>
    <xdr:to>
      <xdr:col>55</xdr:col>
      <xdr:colOff>50800</xdr:colOff>
      <xdr:row>78</xdr:row>
      <xdr:rowOff>127248</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39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156475</xdr:rowOff>
    </xdr:from>
    <xdr:ext cx="599010"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1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15402</xdr:rowOff>
    </xdr:from>
    <xdr:to>
      <xdr:col>50</xdr:col>
      <xdr:colOff>165100</xdr:colOff>
      <xdr:row>78</xdr:row>
      <xdr:rowOff>117002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38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133529</xdr:rowOff>
    </xdr:from>
    <xdr:ext cx="59901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39795" y="1316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64880</xdr:rowOff>
    </xdr:from>
    <xdr:to>
      <xdr:col>46</xdr:col>
      <xdr:colOff>38100</xdr:colOff>
      <xdr:row>78</xdr:row>
      <xdr:rowOff>166480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3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11557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21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74602</xdr:rowOff>
    </xdr:from>
    <xdr:to>
      <xdr:col>41</xdr:col>
      <xdr:colOff>101600</xdr:colOff>
      <xdr:row>79</xdr:row>
      <xdr:rowOff>4752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4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167329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54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78987</xdr:rowOff>
    </xdr:from>
    <xdr:to>
      <xdr:col>36</xdr:col>
      <xdr:colOff>165100</xdr:colOff>
      <xdr:row>79</xdr:row>
      <xdr:rowOff>9137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5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264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4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165908</xdr:rowOff>
    </xdr:from>
    <xdr:to>
      <xdr:col>54</xdr:col>
      <xdr:colOff>189865</xdr:colOff>
      <xdr:row>99</xdr:row>
      <xdr:rowOff>79773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24958"/>
          <a:ext cx="1270" cy="162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83600</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5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79773</xdr:rowOff>
    </xdr:from>
    <xdr:to>
      <xdr:col>55</xdr:col>
      <xdr:colOff>88900</xdr:colOff>
      <xdr:row>99</xdr:row>
      <xdr:rowOff>79773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53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112585</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165908</xdr:rowOff>
    </xdr:from>
    <xdr:to>
      <xdr:col>55</xdr:col>
      <xdr:colOff>88900</xdr:colOff>
      <xdr:row>89</xdr:row>
      <xdr:rowOff>165908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24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140892</xdr:rowOff>
    </xdr:from>
    <xdr:to>
      <xdr:col>55</xdr:col>
      <xdr:colOff>0</xdr:colOff>
      <xdr:row>95</xdr:row>
      <xdr:rowOff>84923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257192"/>
          <a:ext cx="838200" cy="11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77884</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08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99457</xdr:rowOff>
    </xdr:from>
    <xdr:to>
      <xdr:col>55</xdr:col>
      <xdr:colOff>50800</xdr:colOff>
      <xdr:row>98</xdr:row>
      <xdr:rowOff>29607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84923</xdr:rowOff>
    </xdr:from>
    <xdr:to>
      <xdr:col>50</xdr:col>
      <xdr:colOff>114300</xdr:colOff>
      <xdr:row>98</xdr:row>
      <xdr:rowOff>70372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372673"/>
          <a:ext cx="889000" cy="499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132860</xdr:rowOff>
    </xdr:from>
    <xdr:to>
      <xdr:col>50</xdr:col>
      <xdr:colOff>165100</xdr:colOff>
      <xdr:row>98</xdr:row>
      <xdr:rowOff>63010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6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54137</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5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20076</xdr:rowOff>
    </xdr:from>
    <xdr:to>
      <xdr:col>45</xdr:col>
      <xdr:colOff>177800</xdr:colOff>
      <xdr:row>98</xdr:row>
      <xdr:rowOff>70372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22176"/>
          <a:ext cx="889000" cy="5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133255</xdr:rowOff>
    </xdr:from>
    <xdr:to>
      <xdr:col>46</xdr:col>
      <xdr:colOff>38100</xdr:colOff>
      <xdr:row>98</xdr:row>
      <xdr:rowOff>63405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79932</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3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20076</xdr:rowOff>
    </xdr:from>
    <xdr:to>
      <xdr:col>41</xdr:col>
      <xdr:colOff>50800</xdr:colOff>
      <xdr:row>98</xdr:row>
      <xdr:rowOff>22744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22176"/>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153574</xdr:rowOff>
    </xdr:from>
    <xdr:to>
      <xdr:col>41</xdr:col>
      <xdr:colOff>101600</xdr:colOff>
      <xdr:row>98</xdr:row>
      <xdr:rowOff>83724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8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74851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7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38839</xdr:rowOff>
    </xdr:from>
    <xdr:to>
      <xdr:col>36</xdr:col>
      <xdr:colOff>165100</xdr:colOff>
      <xdr:row>98</xdr:row>
      <xdr:rowOff>140439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840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131566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93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90092</xdr:rowOff>
    </xdr:from>
    <xdr:to>
      <xdr:col>55</xdr:col>
      <xdr:colOff>50800</xdr:colOff>
      <xdr:row>95</xdr:row>
      <xdr:rowOff>20242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20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112969</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05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34123</xdr:rowOff>
    </xdr:from>
    <xdr:to>
      <xdr:col>50</xdr:col>
      <xdr:colOff>165100</xdr:colOff>
      <xdr:row>95</xdr:row>
      <xdr:rowOff>135723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32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152250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097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19572</xdr:rowOff>
    </xdr:from>
    <xdr:to>
      <xdr:col>46</xdr:col>
      <xdr:colOff>38100</xdr:colOff>
      <xdr:row>98</xdr:row>
      <xdr:rowOff>121172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2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112299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1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140726</xdr:rowOff>
    </xdr:from>
    <xdr:to>
      <xdr:col>41</xdr:col>
      <xdr:colOff>101600</xdr:colOff>
      <xdr:row>98</xdr:row>
      <xdr:rowOff>70876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7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87403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54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143394</xdr:rowOff>
    </xdr:from>
    <xdr:to>
      <xdr:col>36</xdr:col>
      <xdr:colOff>165100</xdr:colOff>
      <xdr:row>98</xdr:row>
      <xdr:rowOff>73544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7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90071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54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15004</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158504"/>
          <a:ext cx="1269" cy="162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133131</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4933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15004</xdr:rowOff>
    </xdr:from>
    <xdr:to>
      <xdr:col>86</xdr:col>
      <xdr:colOff>25400</xdr:colOff>
      <xdr:row>30</xdr:row>
      <xdr:rowOff>15004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158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41359</xdr:rowOff>
    </xdr:from>
    <xdr:to>
      <xdr:col>85</xdr:col>
      <xdr:colOff>127000</xdr:colOff>
      <xdr:row>39</xdr:row>
      <xdr:rowOff>43938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6727909"/>
          <a:ext cx="838200" cy="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115631</xdr:rowOff>
    </xdr:from>
    <xdr:ext cx="534377"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459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92753</xdr:rowOff>
    </xdr:from>
    <xdr:to>
      <xdr:col>85</xdr:col>
      <xdr:colOff>177800</xdr:colOff>
      <xdr:row>39</xdr:row>
      <xdr:rowOff>22903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14645</xdr:rowOff>
    </xdr:from>
    <xdr:to>
      <xdr:col>81</xdr:col>
      <xdr:colOff>50800</xdr:colOff>
      <xdr:row>39</xdr:row>
      <xdr:rowOff>41359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186845"/>
          <a:ext cx="889000" cy="54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128807</xdr:rowOff>
    </xdr:from>
    <xdr:to>
      <xdr:col>81</xdr:col>
      <xdr:colOff>101600</xdr:colOff>
      <xdr:row>39</xdr:row>
      <xdr:rowOff>58957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643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75484</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41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169516</xdr:rowOff>
    </xdr:from>
    <xdr:to>
      <xdr:col>76</xdr:col>
      <xdr:colOff>114300</xdr:colOff>
      <xdr:row>36</xdr:row>
      <xdr:rowOff>14645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170266"/>
          <a:ext cx="889000" cy="1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109724</xdr:rowOff>
    </xdr:from>
    <xdr:to>
      <xdr:col>76</xdr:col>
      <xdr:colOff>165100</xdr:colOff>
      <xdr:row>39</xdr:row>
      <xdr:rowOff>39874</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2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31001</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7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169516</xdr:rowOff>
    </xdr:from>
    <xdr:to>
      <xdr:col>71</xdr:col>
      <xdr:colOff>177800</xdr:colOff>
      <xdr:row>36</xdr:row>
      <xdr:rowOff>11989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2814300" y="6170266"/>
          <a:ext cx="889000" cy="1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76262</xdr:rowOff>
    </xdr:from>
    <xdr:to>
      <xdr:col>72</xdr:col>
      <xdr:colOff>38100</xdr:colOff>
      <xdr:row>39</xdr:row>
      <xdr:rowOff>6412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591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168989</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68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148379</xdr:rowOff>
    </xdr:from>
    <xdr:to>
      <xdr:col>67</xdr:col>
      <xdr:colOff>101600</xdr:colOff>
      <xdr:row>39</xdr:row>
      <xdr:rowOff>78529</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66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69656</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75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164588</xdr:rowOff>
    </xdr:from>
    <xdr:to>
      <xdr:col>85</xdr:col>
      <xdr:colOff>177800</xdr:colOff>
      <xdr:row>39</xdr:row>
      <xdr:rowOff>94738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6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79515</xdr:rowOff>
    </xdr:from>
    <xdr:ext cx="469744"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59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162009</xdr:rowOff>
    </xdr:from>
    <xdr:to>
      <xdr:col>81</xdr:col>
      <xdr:colOff>101600</xdr:colOff>
      <xdr:row>39</xdr:row>
      <xdr:rowOff>92159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7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83286</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46428" y="6769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135295</xdr:rowOff>
    </xdr:from>
    <xdr:to>
      <xdr:col>76</xdr:col>
      <xdr:colOff>165100</xdr:colOff>
      <xdr:row>36</xdr:row>
      <xdr:rowOff>65445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13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81972</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25111" y="591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118716</xdr:rowOff>
    </xdr:from>
    <xdr:to>
      <xdr:col>72</xdr:col>
      <xdr:colOff>38100</xdr:colOff>
      <xdr:row>36</xdr:row>
      <xdr:rowOff>48866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11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65393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36111" y="589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132639</xdr:rowOff>
    </xdr:from>
    <xdr:to>
      <xdr:col>67</xdr:col>
      <xdr:colOff>101600</xdr:colOff>
      <xdr:row>36</xdr:row>
      <xdr:rowOff>62789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1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79316</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47111" y="590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91725</xdr:rowOff>
    </xdr:from>
    <xdr:to>
      <xdr:col>85</xdr:col>
      <xdr:colOff>126364</xdr:colOff>
      <xdr:row>79</xdr:row>
      <xdr:rowOff>23933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093225"/>
          <a:ext cx="1269" cy="1475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27760</xdr:rowOff>
    </xdr:from>
    <xdr:ext cx="469744"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7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23933</xdr:rowOff>
    </xdr:from>
    <xdr:to>
      <xdr:col>86</xdr:col>
      <xdr:colOff>25400</xdr:colOff>
      <xdr:row>79</xdr:row>
      <xdr:rowOff>23933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6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38402</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6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91725</xdr:rowOff>
    </xdr:from>
    <xdr:to>
      <xdr:col>86</xdr:col>
      <xdr:colOff>25400</xdr:colOff>
      <xdr:row>70</xdr:row>
      <xdr:rowOff>91725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093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156795</xdr:rowOff>
    </xdr:from>
    <xdr:to>
      <xdr:col>85</xdr:col>
      <xdr:colOff>127000</xdr:colOff>
      <xdr:row>77</xdr:row>
      <xdr:rowOff>8723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3186995"/>
          <a:ext cx="838200" cy="2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146335</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176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167908</xdr:rowOff>
    </xdr:from>
    <xdr:to>
      <xdr:col>85</xdr:col>
      <xdr:colOff>177800</xdr:colOff>
      <xdr:row>77</xdr:row>
      <xdr:rowOff>98058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8723</xdr:rowOff>
    </xdr:from>
    <xdr:to>
      <xdr:col>81</xdr:col>
      <xdr:colOff>50800</xdr:colOff>
      <xdr:row>77</xdr:row>
      <xdr:rowOff>18455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3210373"/>
          <a:ext cx="88900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4432</xdr:rowOff>
    </xdr:from>
    <xdr:to>
      <xdr:col>81</xdr:col>
      <xdr:colOff>101600</xdr:colOff>
      <xdr:row>77</xdr:row>
      <xdr:rowOff>106032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20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97159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329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18455</xdr:rowOff>
    </xdr:from>
    <xdr:to>
      <xdr:col>76</xdr:col>
      <xdr:colOff>114300</xdr:colOff>
      <xdr:row>77</xdr:row>
      <xdr:rowOff>84634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703300" y="13220105"/>
          <a:ext cx="889000" cy="6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16777</xdr:rowOff>
    </xdr:from>
    <xdr:to>
      <xdr:col>76</xdr:col>
      <xdr:colOff>165100</xdr:colOff>
      <xdr:row>77</xdr:row>
      <xdr:rowOff>118377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109504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331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76831</xdr:rowOff>
    </xdr:from>
    <xdr:to>
      <xdr:col>71</xdr:col>
      <xdr:colOff>177800</xdr:colOff>
      <xdr:row>77</xdr:row>
      <xdr:rowOff>84634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2814300" y="13278481"/>
          <a:ext cx="889000" cy="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59985</xdr:rowOff>
    </xdr:from>
    <xdr:to>
      <xdr:col>72</xdr:col>
      <xdr:colOff>38100</xdr:colOff>
      <xdr:row>77</xdr:row>
      <xdr:rowOff>161585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2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152712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335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130600</xdr:rowOff>
    </xdr:from>
    <xdr:to>
      <xdr:col>67</xdr:col>
      <xdr:colOff>101600</xdr:colOff>
      <xdr:row>78</xdr:row>
      <xdr:rowOff>60750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33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51877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47111" y="1342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105995</xdr:rowOff>
    </xdr:from>
    <xdr:to>
      <xdr:col>85</xdr:col>
      <xdr:colOff>177800</xdr:colOff>
      <xdr:row>77</xdr:row>
      <xdr:rowOff>36145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313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128872</xdr:rowOff>
    </xdr:from>
    <xdr:ext cx="599010"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987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129373</xdr:rowOff>
    </xdr:from>
    <xdr:to>
      <xdr:col>81</xdr:col>
      <xdr:colOff>101600</xdr:colOff>
      <xdr:row>77</xdr:row>
      <xdr:rowOff>59523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15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76050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293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139105</xdr:rowOff>
    </xdr:from>
    <xdr:to>
      <xdr:col>76</xdr:col>
      <xdr:colOff>165100</xdr:colOff>
      <xdr:row>77</xdr:row>
      <xdr:rowOff>69255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16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85782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294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33834</xdr:rowOff>
    </xdr:from>
    <xdr:to>
      <xdr:col>72</xdr:col>
      <xdr:colOff>38100</xdr:colOff>
      <xdr:row>77</xdr:row>
      <xdr:rowOff>135434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23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151961</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36111" y="1301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26031</xdr:rowOff>
    </xdr:from>
    <xdr:to>
      <xdr:col>67</xdr:col>
      <xdr:colOff>101600</xdr:colOff>
      <xdr:row>77</xdr:row>
      <xdr:rowOff>127631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22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144158</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300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56226</xdr:rowOff>
    </xdr:from>
    <xdr:to>
      <xdr:col>85</xdr:col>
      <xdr:colOff>126364</xdr:colOff>
      <xdr:row>98</xdr:row>
      <xdr:rowOff>133028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658176"/>
          <a:ext cx="1269" cy="127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136855</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93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133028</xdr:rowOff>
    </xdr:from>
    <xdr:to>
      <xdr:col>86</xdr:col>
      <xdr:colOff>25400</xdr:colOff>
      <xdr:row>98</xdr:row>
      <xdr:rowOff>133028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93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2903</xdr:rowOff>
    </xdr:from>
    <xdr:ext cx="599010"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4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56226</xdr:rowOff>
    </xdr:from>
    <xdr:to>
      <xdr:col>86</xdr:col>
      <xdr:colOff>25400</xdr:colOff>
      <xdr:row>91</xdr:row>
      <xdr:rowOff>56226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65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24975</xdr:rowOff>
    </xdr:from>
    <xdr:to>
      <xdr:col>85</xdr:col>
      <xdr:colOff>127000</xdr:colOff>
      <xdr:row>98</xdr:row>
      <xdr:rowOff>78102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6827075"/>
          <a:ext cx="838200" cy="5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112648</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571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89771</xdr:rowOff>
    </xdr:from>
    <xdr:to>
      <xdr:col>85</xdr:col>
      <xdr:colOff>177800</xdr:colOff>
      <xdr:row>98</xdr:row>
      <xdr:rowOff>19921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72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24975</xdr:rowOff>
    </xdr:from>
    <xdr:to>
      <xdr:col>81</xdr:col>
      <xdr:colOff>50800</xdr:colOff>
      <xdr:row>98</xdr:row>
      <xdr:rowOff>34172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592300" y="16827075"/>
          <a:ext cx="889000" cy="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90638</xdr:rowOff>
    </xdr:from>
    <xdr:to>
      <xdr:col>81</xdr:col>
      <xdr:colOff>101600</xdr:colOff>
      <xdr:row>98</xdr:row>
      <xdr:rowOff>20788</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72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37315</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49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34172</xdr:rowOff>
    </xdr:from>
    <xdr:to>
      <xdr:col>76</xdr:col>
      <xdr:colOff>114300</xdr:colOff>
      <xdr:row>98</xdr:row>
      <xdr:rowOff>92912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836272"/>
          <a:ext cx="889000" cy="5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77646</xdr:rowOff>
    </xdr:from>
    <xdr:to>
      <xdr:col>76</xdr:col>
      <xdr:colOff>165100</xdr:colOff>
      <xdr:row>98</xdr:row>
      <xdr:rowOff>7796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70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24323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48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21552</xdr:rowOff>
    </xdr:from>
    <xdr:to>
      <xdr:col>71</xdr:col>
      <xdr:colOff>177800</xdr:colOff>
      <xdr:row>98</xdr:row>
      <xdr:rowOff>92912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2814300" y="16823652"/>
          <a:ext cx="889000" cy="7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142277</xdr:rowOff>
    </xdr:from>
    <xdr:to>
      <xdr:col>72</xdr:col>
      <xdr:colOff>38100</xdr:colOff>
      <xdr:row>98</xdr:row>
      <xdr:rowOff>72427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77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88954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54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30180</xdr:rowOff>
    </xdr:from>
    <xdr:to>
      <xdr:col>67</xdr:col>
      <xdr:colOff>101600</xdr:colOff>
      <xdr:row>98</xdr:row>
      <xdr:rowOff>131780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83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122907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92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27302</xdr:rowOff>
    </xdr:from>
    <xdr:to>
      <xdr:col>85</xdr:col>
      <xdr:colOff>177800</xdr:colOff>
      <xdr:row>98</xdr:row>
      <xdr:rowOff>128902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82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113679</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74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145625</xdr:rowOff>
    </xdr:from>
    <xdr:to>
      <xdr:col>81</xdr:col>
      <xdr:colOff>101600</xdr:colOff>
      <xdr:row>98</xdr:row>
      <xdr:rowOff>75775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7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66902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86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154822</xdr:rowOff>
    </xdr:from>
    <xdr:to>
      <xdr:col>76</xdr:col>
      <xdr:colOff>165100</xdr:colOff>
      <xdr:row>98</xdr:row>
      <xdr:rowOff>84972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78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76099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87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42112</xdr:rowOff>
    </xdr:from>
    <xdr:to>
      <xdr:col>72</xdr:col>
      <xdr:colOff>38100</xdr:colOff>
      <xdr:row>98</xdr:row>
      <xdr:rowOff>143712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134839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93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142202</xdr:rowOff>
    </xdr:from>
    <xdr:to>
      <xdr:col>67</xdr:col>
      <xdr:colOff>101600</xdr:colOff>
      <xdr:row>98</xdr:row>
      <xdr:rowOff>72352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77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88879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54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122509</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437459"/>
          <a:ext cx="1269" cy="121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69186</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521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122509</xdr:rowOff>
    </xdr:from>
    <xdr:to>
      <xdr:col>116</xdr:col>
      <xdr:colOff>152400</xdr:colOff>
      <xdr:row>31</xdr:row>
      <xdr:rowOff>122509</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437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35127</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378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12250</xdr:rowOff>
    </xdr:from>
    <xdr:to>
      <xdr:col>116</xdr:col>
      <xdr:colOff>114300</xdr:colOff>
      <xdr:row>38</xdr:row>
      <xdr:rowOff>113850</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2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30242</xdr:rowOff>
    </xdr:from>
    <xdr:to>
      <xdr:col>112</xdr:col>
      <xdr:colOff>38100</xdr:colOff>
      <xdr:row>38</xdr:row>
      <xdr:rowOff>131842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4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148368</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32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38745</xdr:rowOff>
    </xdr:from>
    <xdr:to>
      <xdr:col>107</xdr:col>
      <xdr:colOff>101600</xdr:colOff>
      <xdr:row>38</xdr:row>
      <xdr:rowOff>140345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156872</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32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40825</xdr:rowOff>
    </xdr:from>
    <xdr:to>
      <xdr:col>102</xdr:col>
      <xdr:colOff>165100</xdr:colOff>
      <xdr:row>38</xdr:row>
      <xdr:rowOff>142425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55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158952</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33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36596</xdr:rowOff>
    </xdr:from>
    <xdr:to>
      <xdr:col>98</xdr:col>
      <xdr:colOff>38100</xdr:colOff>
      <xdr:row>38</xdr:row>
      <xdr:rowOff>138196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55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154723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32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151080</xdr:rowOff>
    </xdr:from>
    <xdr:to>
      <xdr:col>116</xdr:col>
      <xdr:colOff>62864</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723580"/>
          <a:ext cx="1269" cy="1360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154962</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099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97757</xdr:rowOff>
    </xdr:from>
    <xdr:ext cx="599010"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98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151080</xdr:rowOff>
    </xdr:from>
    <xdr:to>
      <xdr:col>116</xdr:col>
      <xdr:colOff>152400</xdr:colOff>
      <xdr:row>50</xdr:row>
      <xdr:rowOff>151080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72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126354</xdr:rowOff>
    </xdr:from>
    <xdr:to>
      <xdr:col>116</xdr:col>
      <xdr:colOff>63500</xdr:colOff>
      <xdr:row>58</xdr:row>
      <xdr:rowOff>131000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070454"/>
          <a:ext cx="838200" cy="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72412</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845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49535</xdr:rowOff>
    </xdr:from>
    <xdr:to>
      <xdr:col>116</xdr:col>
      <xdr:colOff>114300</xdr:colOff>
      <xdr:row>58</xdr:row>
      <xdr:rowOff>151135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999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131000</xdr:rowOff>
    </xdr:from>
    <xdr:to>
      <xdr:col>111</xdr:col>
      <xdr:colOff>177800</xdr:colOff>
      <xdr:row>58</xdr:row>
      <xdr:rowOff>131814</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075100"/>
          <a:ext cx="88900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36546</xdr:rowOff>
    </xdr:from>
    <xdr:to>
      <xdr:col>112</xdr:col>
      <xdr:colOff>38100</xdr:colOff>
      <xdr:row>58</xdr:row>
      <xdr:rowOff>138146</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9980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154673</xdr:rowOff>
    </xdr:from>
    <xdr:ext cx="534377"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56111" y="975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131814</xdr:rowOff>
    </xdr:from>
    <xdr:to>
      <xdr:col>107</xdr:col>
      <xdr:colOff>50800</xdr:colOff>
      <xdr:row>58</xdr:row>
      <xdr:rowOff>135087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075914"/>
          <a:ext cx="889000" cy="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67288</xdr:rowOff>
    </xdr:from>
    <xdr:to>
      <xdr:col>107</xdr:col>
      <xdr:colOff>101600</xdr:colOff>
      <xdr:row>58</xdr:row>
      <xdr:rowOff>168888</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1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13965</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78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135087</xdr:rowOff>
    </xdr:from>
    <xdr:to>
      <xdr:col>102</xdr:col>
      <xdr:colOff>114300</xdr:colOff>
      <xdr:row>58</xdr:row>
      <xdr:rowOff>138804</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079187"/>
          <a:ext cx="889000" cy="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72834</xdr:rowOff>
    </xdr:from>
    <xdr:to>
      <xdr:col>102</xdr:col>
      <xdr:colOff>165100</xdr:colOff>
      <xdr:row>59</xdr:row>
      <xdr:rowOff>2984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19511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79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78129</xdr:rowOff>
    </xdr:from>
    <xdr:to>
      <xdr:col>98</xdr:col>
      <xdr:colOff>38100</xdr:colOff>
      <xdr:row>59</xdr:row>
      <xdr:rowOff>8279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24806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7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75554</xdr:rowOff>
    </xdr:from>
    <xdr:to>
      <xdr:col>116</xdr:col>
      <xdr:colOff>114300</xdr:colOff>
      <xdr:row>59</xdr:row>
      <xdr:rowOff>5704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1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27962</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97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80200</xdr:rowOff>
    </xdr:from>
    <xdr:to>
      <xdr:col>112</xdr:col>
      <xdr:colOff>38100</xdr:colOff>
      <xdr:row>59</xdr:row>
      <xdr:rowOff>10350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0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1477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11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81014</xdr:rowOff>
    </xdr:from>
    <xdr:to>
      <xdr:col>107</xdr:col>
      <xdr:colOff>101600</xdr:colOff>
      <xdr:row>59</xdr:row>
      <xdr:rowOff>11164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2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2291</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11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84287</xdr:rowOff>
    </xdr:from>
    <xdr:to>
      <xdr:col>102</xdr:col>
      <xdr:colOff>165100</xdr:colOff>
      <xdr:row>59</xdr:row>
      <xdr:rowOff>14437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2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5564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12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88004</xdr:rowOff>
    </xdr:from>
    <xdr:to>
      <xdr:col>98</xdr:col>
      <xdr:colOff>38100</xdr:colOff>
      <xdr:row>59</xdr:row>
      <xdr:rowOff>18154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9281</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7017" y="10124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93599</xdr:rowOff>
    </xdr:from>
    <xdr:to>
      <xdr:col>116</xdr:col>
      <xdr:colOff>62864</xdr:colOff>
      <xdr:row>79</xdr:row>
      <xdr:rowOff>96165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95099"/>
          <a:ext cx="1269" cy="154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99992</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4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96165</xdr:rowOff>
    </xdr:from>
    <xdr:to>
      <xdr:col>116</xdr:col>
      <xdr:colOff>152400</xdr:colOff>
      <xdr:row>79</xdr:row>
      <xdr:rowOff>96165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4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40276</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7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93599</xdr:rowOff>
    </xdr:from>
    <xdr:to>
      <xdr:col>116</xdr:col>
      <xdr:colOff>152400</xdr:colOff>
      <xdr:row>70</xdr:row>
      <xdr:rowOff>93599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9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55638</xdr:rowOff>
    </xdr:from>
    <xdr:to>
      <xdr:col>116</xdr:col>
      <xdr:colOff>63500</xdr:colOff>
      <xdr:row>76</xdr:row>
      <xdr:rowOff>77203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1323300" y="13085838"/>
          <a:ext cx="8382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143489</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8307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120612</xdr:rowOff>
    </xdr:from>
    <xdr:to>
      <xdr:col>116</xdr:col>
      <xdr:colOff>114300</xdr:colOff>
      <xdr:row>76</xdr:row>
      <xdr:rowOff>50763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793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55638</xdr:rowOff>
    </xdr:from>
    <xdr:to>
      <xdr:col>111</xdr:col>
      <xdr:colOff>177800</xdr:colOff>
      <xdr:row>76</xdr:row>
      <xdr:rowOff>70613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3085838"/>
          <a:ext cx="889000" cy="14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121362</xdr:rowOff>
    </xdr:from>
    <xdr:to>
      <xdr:col>112</xdr:col>
      <xdr:colOff>38100</xdr:colOff>
      <xdr:row>76</xdr:row>
      <xdr:rowOff>51512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68039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75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34189</xdr:rowOff>
    </xdr:from>
    <xdr:to>
      <xdr:col>107</xdr:col>
      <xdr:colOff>50800</xdr:colOff>
      <xdr:row>76</xdr:row>
      <xdr:rowOff>70613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3064389"/>
          <a:ext cx="889000" cy="3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140957</xdr:rowOff>
    </xdr:from>
    <xdr:to>
      <xdr:col>107</xdr:col>
      <xdr:colOff>101600</xdr:colOff>
      <xdr:row>76</xdr:row>
      <xdr:rowOff>71107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99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87634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77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34189</xdr:rowOff>
    </xdr:from>
    <xdr:to>
      <xdr:col>102</xdr:col>
      <xdr:colOff>114300</xdr:colOff>
      <xdr:row>76</xdr:row>
      <xdr:rowOff>68948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3064389"/>
          <a:ext cx="889000" cy="3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102692</xdr:rowOff>
    </xdr:from>
    <xdr:to>
      <xdr:col>102</xdr:col>
      <xdr:colOff>165100</xdr:colOff>
      <xdr:row>76</xdr:row>
      <xdr:rowOff>32841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96144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49369</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73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153721</xdr:rowOff>
    </xdr:from>
    <xdr:to>
      <xdr:col>98</xdr:col>
      <xdr:colOff>38100</xdr:colOff>
      <xdr:row>77</xdr:row>
      <xdr:rowOff>83871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8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74998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27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26403</xdr:rowOff>
    </xdr:from>
    <xdr:to>
      <xdr:col>116</xdr:col>
      <xdr:colOff>114300</xdr:colOff>
      <xdr:row>76</xdr:row>
      <xdr:rowOff>128003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05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4830</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303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4838</xdr:rowOff>
    </xdr:from>
    <xdr:to>
      <xdr:col>112</xdr:col>
      <xdr:colOff>38100</xdr:colOff>
      <xdr:row>76</xdr:row>
      <xdr:rowOff>106438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03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97565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12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19813</xdr:rowOff>
    </xdr:from>
    <xdr:to>
      <xdr:col>107</xdr:col>
      <xdr:colOff>101600</xdr:colOff>
      <xdr:row>76</xdr:row>
      <xdr:rowOff>121413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05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112540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14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154839</xdr:rowOff>
    </xdr:from>
    <xdr:to>
      <xdr:col>102</xdr:col>
      <xdr:colOff>165100</xdr:colOff>
      <xdr:row>76</xdr:row>
      <xdr:rowOff>84989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01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76116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10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18148</xdr:rowOff>
    </xdr:from>
    <xdr:to>
      <xdr:col>98</xdr:col>
      <xdr:colOff>38100</xdr:colOff>
      <xdr:row>76</xdr:row>
      <xdr:rowOff>119748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04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136276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82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1,126,016</a:t>
          </a:r>
          <a:r>
            <a:rPr kumimoji="1" lang="ja-JP" altLang="en-US" sz="1300">
              <a:latin typeface="ＭＳ Ｐゴシック" panose="020B0600070205080204" pitchFamily="50" charset="-128"/>
              <a:ea typeface="ＭＳ Ｐゴシック" panose="020B0600070205080204" pitchFamily="50" charset="-128"/>
            </a:rPr>
            <a:t>円と前年と比較して</a:t>
          </a:r>
          <a:r>
            <a:rPr kumimoji="1" lang="en-US" altLang="ja-JP" sz="1300">
              <a:latin typeface="ＭＳ Ｐゴシック" panose="020B0600070205080204" pitchFamily="50" charset="-128"/>
              <a:ea typeface="ＭＳ Ｐゴシック" panose="020B0600070205080204" pitchFamily="50" charset="-128"/>
            </a:rPr>
            <a:t>9,326</a:t>
          </a:r>
          <a:r>
            <a:rPr kumimoji="1" lang="ja-JP" altLang="en-US" sz="1300">
              <a:latin typeface="ＭＳ Ｐゴシック" panose="020B0600070205080204" pitchFamily="50" charset="-128"/>
              <a:ea typeface="ＭＳ Ｐゴシック" panose="020B0600070205080204" pitchFamily="50" charset="-128"/>
            </a:rPr>
            <a:t>円の増となっている。維持補修費は、主に簡易水道施設薬注設備、防災行政無線設備修繕完了により前年と比較して</a:t>
          </a:r>
          <a:r>
            <a:rPr kumimoji="1" lang="en-US" altLang="ja-JP" sz="1300">
              <a:latin typeface="ＭＳ Ｐゴシック" panose="020B0600070205080204" pitchFamily="50" charset="-128"/>
              <a:ea typeface="ＭＳ Ｐゴシック" panose="020B0600070205080204" pitchFamily="50" charset="-128"/>
            </a:rPr>
            <a:t>46.8</a:t>
          </a:r>
          <a:r>
            <a:rPr kumimoji="1" lang="ja-JP" altLang="en-US" sz="1300">
              <a:latin typeface="ＭＳ Ｐゴシック" panose="020B0600070205080204" pitchFamily="50" charset="-128"/>
              <a:ea typeface="ＭＳ Ｐゴシック" panose="020B0600070205080204" pitchFamily="50" charset="-128"/>
            </a:rPr>
            <a:t>％減となった。補助費等は、主に地方創生臨時交付金事業（プレミアム商品券事業、物価高騰対応事業者定額給付金事業など）の完了により前年と比較して</a:t>
          </a:r>
          <a:r>
            <a:rPr kumimoji="1" lang="en-US" altLang="ja-JP" sz="1300">
              <a:latin typeface="ＭＳ Ｐゴシック" panose="020B0600070205080204" pitchFamily="50" charset="-128"/>
              <a:ea typeface="ＭＳ Ｐゴシック" panose="020B0600070205080204" pitchFamily="50" charset="-128"/>
            </a:rPr>
            <a:t>15.7</a:t>
          </a:r>
          <a:r>
            <a:rPr kumimoji="1" lang="ja-JP" altLang="en-US" sz="1300">
              <a:latin typeface="ＭＳ Ｐゴシック" panose="020B0600070205080204" pitchFamily="50" charset="-128"/>
              <a:ea typeface="ＭＳ Ｐゴシック" panose="020B0600070205080204" pitchFamily="50" charset="-128"/>
            </a:rPr>
            <a:t>％減となっている。積立金は、主に減債基金への積立が減少したことにより前年と比較して</a:t>
          </a:r>
          <a:r>
            <a:rPr kumimoji="1" lang="en-US" altLang="ja-JP" sz="1300">
              <a:latin typeface="ＭＳ Ｐゴシック" panose="020B0600070205080204" pitchFamily="50" charset="-128"/>
              <a:ea typeface="ＭＳ Ｐゴシック" panose="020B0600070205080204" pitchFamily="50" charset="-128"/>
            </a:rPr>
            <a:t>46.3</a:t>
          </a:r>
          <a:r>
            <a:rPr kumimoji="1" lang="ja-JP" altLang="en-US" sz="1300">
              <a:latin typeface="ＭＳ Ｐゴシック" panose="020B0600070205080204" pitchFamily="50" charset="-128"/>
              <a:ea typeface="ＭＳ Ｐゴシック" panose="020B0600070205080204" pitchFamily="50" charset="-128"/>
            </a:rPr>
            <a:t>％減となっている。普通建設事業費（うち更新整備）は、主に情報通信基盤整備事業（通信系・映像系光送出設備更新）、鬼北総合公園施設整備事業（ニュースポーツコート改修、遊具更新）などにより前年と比較して</a:t>
          </a:r>
          <a:r>
            <a:rPr kumimoji="1" lang="en-US" altLang="ja-JP" sz="1300">
              <a:latin typeface="ＭＳ Ｐゴシック" panose="020B0600070205080204" pitchFamily="50" charset="-128"/>
              <a:ea typeface="ＭＳ Ｐゴシック" panose="020B0600070205080204" pitchFamily="50" charset="-128"/>
            </a:rPr>
            <a:t>16.5</a:t>
          </a:r>
          <a:r>
            <a:rPr kumimoji="1" lang="ja-JP" altLang="en-US" sz="1300">
              <a:latin typeface="ＭＳ Ｐゴシック" panose="020B0600070205080204" pitchFamily="50" charset="-128"/>
              <a:ea typeface="ＭＳ Ｐゴシック" panose="020B0600070205080204" pitchFamily="50" charset="-128"/>
            </a:rPr>
            <a:t>％増となっている。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9,318
9,224
241.88
10,655,750
10,492,215
92,272
4,932,183
12,081,887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70957</xdr:rowOff>
    </xdr:from>
    <xdr:to>
      <xdr:col>24</xdr:col>
      <xdr:colOff>62865</xdr:colOff>
      <xdr:row>39</xdr:row>
      <xdr:rowOff>105900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214457"/>
          <a:ext cx="1270" cy="157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109727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9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105900</xdr:rowOff>
    </xdr:from>
    <xdr:to>
      <xdr:col>24</xdr:col>
      <xdr:colOff>152400</xdr:colOff>
      <xdr:row>39</xdr:row>
      <xdr:rowOff>105900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92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17634</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8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70957</xdr:rowOff>
    </xdr:from>
    <xdr:to>
      <xdr:col>24</xdr:col>
      <xdr:colOff>152400</xdr:colOff>
      <xdr:row>30</xdr:row>
      <xdr:rowOff>70957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21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158641</xdr:rowOff>
    </xdr:from>
    <xdr:to>
      <xdr:col>24</xdr:col>
      <xdr:colOff>63500</xdr:colOff>
      <xdr:row>39</xdr:row>
      <xdr:rowOff>39769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673741"/>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6621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07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155194</xdr:rowOff>
    </xdr:from>
    <xdr:to>
      <xdr:col>24</xdr:col>
      <xdr:colOff>114300</xdr:colOff>
      <xdr:row>36</xdr:row>
      <xdr:rowOff>85344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5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39769</xdr:rowOff>
    </xdr:from>
    <xdr:to>
      <xdr:col>19</xdr:col>
      <xdr:colOff>177800</xdr:colOff>
      <xdr:row>39</xdr:row>
      <xdr:rowOff>47444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726319"/>
          <a:ext cx="889000" cy="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17381</xdr:rowOff>
    </xdr:from>
    <xdr:to>
      <xdr:col>20</xdr:col>
      <xdr:colOff>38100</xdr:colOff>
      <xdr:row>36</xdr:row>
      <xdr:rowOff>118981</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8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135508</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6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47444</xdr:rowOff>
    </xdr:from>
    <xdr:to>
      <xdr:col>15</xdr:col>
      <xdr:colOff>50800</xdr:colOff>
      <xdr:row>39</xdr:row>
      <xdr:rowOff>54465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733994"/>
          <a:ext cx="8890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11829</xdr:rowOff>
    </xdr:from>
    <xdr:to>
      <xdr:col>15</xdr:col>
      <xdr:colOff>101600</xdr:colOff>
      <xdr:row>36</xdr:row>
      <xdr:rowOff>113429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129956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5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54465</xdr:rowOff>
    </xdr:from>
    <xdr:to>
      <xdr:col>10</xdr:col>
      <xdr:colOff>114300</xdr:colOff>
      <xdr:row>39</xdr:row>
      <xdr:rowOff>64915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741015"/>
          <a:ext cx="8890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21953</xdr:rowOff>
    </xdr:from>
    <xdr:to>
      <xdr:col>10</xdr:col>
      <xdr:colOff>165100</xdr:colOff>
      <xdr:row>36</xdr:row>
      <xdr:rowOff>123553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140080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96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33220</xdr:rowOff>
    </xdr:from>
    <xdr:to>
      <xdr:col>6</xdr:col>
      <xdr:colOff>38100</xdr:colOff>
      <xdr:row>38</xdr:row>
      <xdr:rowOff>134820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54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151347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2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107841</xdr:rowOff>
    </xdr:from>
    <xdr:to>
      <xdr:col>24</xdr:col>
      <xdr:colOff>114300</xdr:colOff>
      <xdr:row>39</xdr:row>
      <xdr:rowOff>37991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62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22768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53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160419</xdr:rowOff>
    </xdr:from>
    <xdr:to>
      <xdr:col>20</xdr:col>
      <xdr:colOff>38100</xdr:colOff>
      <xdr:row>39</xdr:row>
      <xdr:rowOff>90569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67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81696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76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168094</xdr:rowOff>
    </xdr:from>
    <xdr:to>
      <xdr:col>15</xdr:col>
      <xdr:colOff>101600</xdr:colOff>
      <xdr:row>39</xdr:row>
      <xdr:rowOff>98244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68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89371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775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3665</xdr:rowOff>
    </xdr:from>
    <xdr:to>
      <xdr:col>10</xdr:col>
      <xdr:colOff>165100</xdr:colOff>
      <xdr:row>39</xdr:row>
      <xdr:rowOff>105265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69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96392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78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14115</xdr:rowOff>
    </xdr:from>
    <xdr:to>
      <xdr:col>6</xdr:col>
      <xdr:colOff>38100</xdr:colOff>
      <xdr:row>39</xdr:row>
      <xdr:rowOff>115715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70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106842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79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6283</xdr:rowOff>
    </xdr:from>
    <xdr:to>
      <xdr:col>24</xdr:col>
      <xdr:colOff>62865</xdr:colOff>
      <xdr:row>59</xdr:row>
      <xdr:rowOff>12561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578783"/>
          <a:ext cx="1270" cy="1549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16388</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13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12561</xdr:rowOff>
    </xdr:from>
    <xdr:to>
      <xdr:col>24</xdr:col>
      <xdr:colOff>152400</xdr:colOff>
      <xdr:row>59</xdr:row>
      <xdr:rowOff>12561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128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124410</xdr:rowOff>
    </xdr:from>
    <xdr:ext cx="690189"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354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1,502,561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6283</xdr:rowOff>
    </xdr:from>
    <xdr:to>
      <xdr:col>24</xdr:col>
      <xdr:colOff>152400</xdr:colOff>
      <xdr:row>50</xdr:row>
      <xdr:rowOff>6283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578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11767</xdr:rowOff>
    </xdr:from>
    <xdr:to>
      <xdr:col>24</xdr:col>
      <xdr:colOff>63500</xdr:colOff>
      <xdr:row>58</xdr:row>
      <xdr:rowOff>32158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3797300" y="9955867"/>
          <a:ext cx="8382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117906</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8905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139479</xdr:rowOff>
    </xdr:from>
    <xdr:to>
      <xdr:col>24</xdr:col>
      <xdr:colOff>114300</xdr:colOff>
      <xdr:row>58</xdr:row>
      <xdr:rowOff>69629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912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32158</xdr:rowOff>
    </xdr:from>
    <xdr:to>
      <xdr:col>19</xdr:col>
      <xdr:colOff>177800</xdr:colOff>
      <xdr:row>58</xdr:row>
      <xdr:rowOff>82743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908300" y="9976258"/>
          <a:ext cx="889000" cy="5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129963</xdr:rowOff>
    </xdr:from>
    <xdr:to>
      <xdr:col>20</xdr:col>
      <xdr:colOff>38100</xdr:colOff>
      <xdr:row>58</xdr:row>
      <xdr:rowOff>60113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902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76640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67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152184</xdr:rowOff>
    </xdr:from>
    <xdr:to>
      <xdr:col>15</xdr:col>
      <xdr:colOff>50800</xdr:colOff>
      <xdr:row>58</xdr:row>
      <xdr:rowOff>82743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2019300" y="9924834"/>
          <a:ext cx="889000" cy="10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148792</xdr:rowOff>
    </xdr:from>
    <xdr:to>
      <xdr:col>15</xdr:col>
      <xdr:colOff>101600</xdr:colOff>
      <xdr:row>58</xdr:row>
      <xdr:rowOff>78942</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92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95469</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9696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152184</xdr:rowOff>
    </xdr:from>
    <xdr:to>
      <xdr:col>10</xdr:col>
      <xdr:colOff>114300</xdr:colOff>
      <xdr:row>58</xdr:row>
      <xdr:rowOff>105242</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flipV="1">
          <a:off x="1130300" y="9924834"/>
          <a:ext cx="889000" cy="12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78207</xdr:rowOff>
    </xdr:from>
    <xdr:to>
      <xdr:col>10</xdr:col>
      <xdr:colOff>165100</xdr:colOff>
      <xdr:row>58</xdr:row>
      <xdr:rowOff>8357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9850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24884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626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85242</xdr:rowOff>
    </xdr:from>
    <xdr:to>
      <xdr:col>6</xdr:col>
      <xdr:colOff>38100</xdr:colOff>
      <xdr:row>59</xdr:row>
      <xdr:rowOff>15392</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1002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6519</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10122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132417</xdr:rowOff>
    </xdr:from>
    <xdr:to>
      <xdr:col>24</xdr:col>
      <xdr:colOff>114300</xdr:colOff>
      <xdr:row>58</xdr:row>
      <xdr:rowOff>62567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9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155294</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756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152808</xdr:rowOff>
    </xdr:from>
    <xdr:to>
      <xdr:col>20</xdr:col>
      <xdr:colOff>38100</xdr:colOff>
      <xdr:row>58</xdr:row>
      <xdr:rowOff>82958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992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74085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10018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31943</xdr:rowOff>
    </xdr:from>
    <xdr:to>
      <xdr:col>15</xdr:col>
      <xdr:colOff>101600</xdr:colOff>
      <xdr:row>58</xdr:row>
      <xdr:rowOff>133543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997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124670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1006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101384</xdr:rowOff>
    </xdr:from>
    <xdr:to>
      <xdr:col>10</xdr:col>
      <xdr:colOff>165100</xdr:colOff>
      <xdr:row>58</xdr:row>
      <xdr:rowOff>31534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987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22661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9966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54442</xdr:rowOff>
    </xdr:from>
    <xdr:to>
      <xdr:col>6</xdr:col>
      <xdr:colOff>38100</xdr:colOff>
      <xdr:row>58</xdr:row>
      <xdr:rowOff>156042</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999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1119</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977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43879</xdr:rowOff>
    </xdr:from>
    <xdr:to>
      <xdr:col>24</xdr:col>
      <xdr:colOff>62865</xdr:colOff>
      <xdr:row>78</xdr:row>
      <xdr:rowOff>104153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216829"/>
          <a:ext cx="1270" cy="12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107980</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481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104153</xdr:rowOff>
    </xdr:from>
    <xdr:to>
      <xdr:col>24</xdr:col>
      <xdr:colOff>152400</xdr:colOff>
      <xdr:row>78</xdr:row>
      <xdr:rowOff>104153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47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162006</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92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460,150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43879</xdr:rowOff>
    </xdr:from>
    <xdr:to>
      <xdr:col>24</xdr:col>
      <xdr:colOff>152400</xdr:colOff>
      <xdr:row>71</xdr:row>
      <xdr:rowOff>43879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216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25602</xdr:rowOff>
    </xdr:from>
    <xdr:to>
      <xdr:col>24</xdr:col>
      <xdr:colOff>63500</xdr:colOff>
      <xdr:row>76</xdr:row>
      <xdr:rowOff>34465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3797300" y="12884352"/>
          <a:ext cx="838200" cy="18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74426</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04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95999</xdr:rowOff>
    </xdr:from>
    <xdr:to>
      <xdr:col>24</xdr:col>
      <xdr:colOff>114300</xdr:colOff>
      <xdr:row>77</xdr:row>
      <xdr:rowOff>26149</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25602</xdr:rowOff>
    </xdr:from>
    <xdr:to>
      <xdr:col>19</xdr:col>
      <xdr:colOff>177800</xdr:colOff>
      <xdr:row>76</xdr:row>
      <xdr:rowOff>144405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884352"/>
          <a:ext cx="889000" cy="29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148107</xdr:rowOff>
    </xdr:from>
    <xdr:to>
      <xdr:col>20</xdr:col>
      <xdr:colOff>38100</xdr:colOff>
      <xdr:row>77</xdr:row>
      <xdr:rowOff>78257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69384</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144405</xdr:rowOff>
    </xdr:from>
    <xdr:to>
      <xdr:col>15</xdr:col>
      <xdr:colOff>50800</xdr:colOff>
      <xdr:row>77</xdr:row>
      <xdr:rowOff>98659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174605"/>
          <a:ext cx="889000" cy="12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114934</xdr:rowOff>
    </xdr:from>
    <xdr:to>
      <xdr:col>15</xdr:col>
      <xdr:colOff>101600</xdr:colOff>
      <xdr:row>77</xdr:row>
      <xdr:rowOff>45084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36211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98659</xdr:rowOff>
    </xdr:from>
    <xdr:to>
      <xdr:col>10</xdr:col>
      <xdr:colOff>114300</xdr:colOff>
      <xdr:row>77</xdr:row>
      <xdr:rowOff>123253</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00309"/>
          <a:ext cx="889000" cy="2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55194</xdr:rowOff>
    </xdr:from>
    <xdr:to>
      <xdr:col>10</xdr:col>
      <xdr:colOff>165100</xdr:colOff>
      <xdr:row>77</xdr:row>
      <xdr:rowOff>156794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147921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120162</xdr:rowOff>
    </xdr:from>
    <xdr:to>
      <xdr:col>6</xdr:col>
      <xdr:colOff>38100</xdr:colOff>
      <xdr:row>78</xdr:row>
      <xdr:rowOff>50312</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321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41439</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414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155115</xdr:rowOff>
    </xdr:from>
    <xdr:to>
      <xdr:col>24</xdr:col>
      <xdr:colOff>114300</xdr:colOff>
      <xdr:row>76</xdr:row>
      <xdr:rowOff>85265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1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6541</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865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146252</xdr:rowOff>
    </xdr:from>
    <xdr:to>
      <xdr:col>20</xdr:col>
      <xdr:colOff>38100</xdr:colOff>
      <xdr:row>75</xdr:row>
      <xdr:rowOff>76402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8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92929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60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93605</xdr:rowOff>
    </xdr:from>
    <xdr:to>
      <xdr:col>15</xdr:col>
      <xdr:colOff>101600</xdr:colOff>
      <xdr:row>77</xdr:row>
      <xdr:rowOff>23755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40282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89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47859</xdr:rowOff>
    </xdr:from>
    <xdr:to>
      <xdr:col>10</xdr:col>
      <xdr:colOff>165100</xdr:colOff>
      <xdr:row>77</xdr:row>
      <xdr:rowOff>149459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165986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024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72453</xdr:rowOff>
    </xdr:from>
    <xdr:to>
      <xdr:col>6</xdr:col>
      <xdr:colOff>38100</xdr:colOff>
      <xdr:row>78</xdr:row>
      <xdr:rowOff>2603</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27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19130</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04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133970</xdr:rowOff>
    </xdr:from>
    <xdr:to>
      <xdr:col>24</xdr:col>
      <xdr:colOff>62865</xdr:colOff>
      <xdr:row>98</xdr:row>
      <xdr:rowOff>126591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735920"/>
          <a:ext cx="1270" cy="1192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140647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4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126591</xdr:rowOff>
    </xdr:from>
    <xdr:to>
      <xdr:col>24</xdr:col>
      <xdr:colOff>152400</xdr:colOff>
      <xdr:row>98</xdr:row>
      <xdr:rowOff>126591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28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80647</xdr:rowOff>
    </xdr:from>
    <xdr:ext cx="690189"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5111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2,637,531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133970</xdr:rowOff>
    </xdr:from>
    <xdr:to>
      <xdr:col>24</xdr:col>
      <xdr:colOff>152400</xdr:colOff>
      <xdr:row>91</xdr:row>
      <xdr:rowOff>133970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7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92790</xdr:rowOff>
    </xdr:from>
    <xdr:to>
      <xdr:col>24</xdr:col>
      <xdr:colOff>63500</xdr:colOff>
      <xdr:row>98</xdr:row>
      <xdr:rowOff>98444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894890"/>
          <a:ext cx="838200" cy="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58097</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88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35220</xdr:rowOff>
    </xdr:from>
    <xdr:to>
      <xdr:col>24</xdr:col>
      <xdr:colOff>114300</xdr:colOff>
      <xdr:row>98</xdr:row>
      <xdr:rowOff>136820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92790</xdr:rowOff>
    </xdr:from>
    <xdr:to>
      <xdr:col>19</xdr:col>
      <xdr:colOff>177800</xdr:colOff>
      <xdr:row>98</xdr:row>
      <xdr:rowOff>96692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894890"/>
          <a:ext cx="889000" cy="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46030</xdr:rowOff>
    </xdr:from>
    <xdr:to>
      <xdr:col>20</xdr:col>
      <xdr:colOff>38100</xdr:colOff>
      <xdr:row>98</xdr:row>
      <xdr:rowOff>147630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138757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96692</xdr:rowOff>
    </xdr:from>
    <xdr:to>
      <xdr:col>15</xdr:col>
      <xdr:colOff>50800</xdr:colOff>
      <xdr:row>98</xdr:row>
      <xdr:rowOff>100112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898792"/>
          <a:ext cx="889000" cy="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49363</xdr:rowOff>
    </xdr:from>
    <xdr:to>
      <xdr:col>15</xdr:col>
      <xdr:colOff>101600</xdr:colOff>
      <xdr:row>98</xdr:row>
      <xdr:rowOff>150963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142090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100112</xdr:rowOff>
    </xdr:from>
    <xdr:to>
      <xdr:col>10</xdr:col>
      <xdr:colOff>114300</xdr:colOff>
      <xdr:row>98</xdr:row>
      <xdr:rowOff>102588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902212"/>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53803</xdr:rowOff>
    </xdr:from>
    <xdr:to>
      <xdr:col>10</xdr:col>
      <xdr:colOff>165100</xdr:colOff>
      <xdr:row>98</xdr:row>
      <xdr:rowOff>155403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146530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63926</xdr:rowOff>
    </xdr:from>
    <xdr:to>
      <xdr:col>6</xdr:col>
      <xdr:colOff>38100</xdr:colOff>
      <xdr:row>98</xdr:row>
      <xdr:rowOff>165526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6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156653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958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47644</xdr:rowOff>
    </xdr:from>
    <xdr:to>
      <xdr:col>24</xdr:col>
      <xdr:colOff>114300</xdr:colOff>
      <xdr:row>98</xdr:row>
      <xdr:rowOff>149244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4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13647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1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41990</xdr:rowOff>
    </xdr:from>
    <xdr:to>
      <xdr:col>20</xdr:col>
      <xdr:colOff>38100</xdr:colOff>
      <xdr:row>98</xdr:row>
      <xdr:rowOff>143590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4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160117</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61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45892</xdr:rowOff>
    </xdr:from>
    <xdr:to>
      <xdr:col>15</xdr:col>
      <xdr:colOff>101600</xdr:colOff>
      <xdr:row>98</xdr:row>
      <xdr:rowOff>147492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4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164019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62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49312</xdr:rowOff>
    </xdr:from>
    <xdr:to>
      <xdr:col>10</xdr:col>
      <xdr:colOff>165100</xdr:colOff>
      <xdr:row>98</xdr:row>
      <xdr:rowOff>150912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5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167439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62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51788</xdr:rowOff>
    </xdr:from>
    <xdr:to>
      <xdr:col>6</xdr:col>
      <xdr:colOff>38100</xdr:colOff>
      <xdr:row>98</xdr:row>
      <xdr:rowOff>153388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5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169915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62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130442</xdr:rowOff>
    </xdr:from>
    <xdr:to>
      <xdr:col>54</xdr:col>
      <xdr:colOff>189865</xdr:colOff>
      <xdr:row>38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73942"/>
          <a:ext cx="1270" cy="1266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77119</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4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130442</xdr:rowOff>
    </xdr:from>
    <xdr:to>
      <xdr:col>55</xdr:col>
      <xdr:colOff>88900</xdr:colOff>
      <xdr:row>30</xdr:row>
      <xdr:rowOff>130442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7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25400</xdr:rowOff>
    </xdr:from>
    <xdr:to>
      <xdr:col>55</xdr:col>
      <xdr:colOff>0</xdr:colOff>
      <xdr:row>38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117320</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895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94443</xdr:rowOff>
    </xdr:from>
    <xdr:to>
      <xdr:col>55</xdr:col>
      <xdr:colOff>50800</xdr:colOff>
      <xdr:row>38</xdr:row>
      <xdr:rowOff>24594</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80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25400</xdr:rowOff>
    </xdr:from>
    <xdr:to>
      <xdr:col>50</xdr:col>
      <xdr:colOff>114300</xdr:colOff>
      <xdr:row>38</xdr:row>
      <xdr:rowOff>25400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88328</xdr:rowOff>
    </xdr:from>
    <xdr:to>
      <xdr:col>50</xdr:col>
      <xdr:colOff>165100</xdr:colOff>
      <xdr:row>38</xdr:row>
      <xdr:rowOff>18478</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3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35005</xdr:rowOff>
    </xdr:from>
    <xdr:ext cx="469744"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04428" y="62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25400</xdr:rowOff>
    </xdr:from>
    <xdr:to>
      <xdr:col>45</xdr:col>
      <xdr:colOff>177800</xdr:colOff>
      <xdr:row>38</xdr:row>
      <xdr:rowOff>25400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98673</xdr:rowOff>
    </xdr:from>
    <xdr:to>
      <xdr:col>46</xdr:col>
      <xdr:colOff>38100</xdr:colOff>
      <xdr:row>38</xdr:row>
      <xdr:rowOff>28823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4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45350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17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25400</xdr:rowOff>
    </xdr:from>
    <xdr:to>
      <xdr:col>41</xdr:col>
      <xdr:colOff>50800</xdr:colOff>
      <xdr:row>38</xdr:row>
      <xdr:rowOff>25400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86843</xdr:rowOff>
    </xdr:from>
    <xdr:to>
      <xdr:col>41</xdr:col>
      <xdr:colOff>101600</xdr:colOff>
      <xdr:row>38</xdr:row>
      <xdr:rowOff>16993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33520</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26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112617</xdr:rowOff>
    </xdr:from>
    <xdr:to>
      <xdr:col>36</xdr:col>
      <xdr:colOff>165100</xdr:colOff>
      <xdr:row>38</xdr:row>
      <xdr:rowOff>42767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5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59294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31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72871</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165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146050</xdr:rowOff>
    </xdr:from>
    <xdr:to>
      <xdr:col>50</xdr:col>
      <xdr:colOff>165100</xdr:colOff>
      <xdr:row>38</xdr:row>
      <xdr:rowOff>76200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38</xdr:row>
      <xdr:rowOff>67327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146050</xdr:rowOff>
    </xdr:from>
    <xdr:to>
      <xdr:col>46</xdr:col>
      <xdr:colOff>38100</xdr:colOff>
      <xdr:row>38</xdr:row>
      <xdr:rowOff>76200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38</xdr:row>
      <xdr:rowOff>67327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146050</xdr:rowOff>
    </xdr:from>
    <xdr:to>
      <xdr:col>41</xdr:col>
      <xdr:colOff>101600</xdr:colOff>
      <xdr:row>38</xdr:row>
      <xdr:rowOff>76200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38</xdr:row>
      <xdr:rowOff>67327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146050</xdr:rowOff>
    </xdr:from>
    <xdr:to>
      <xdr:col>36</xdr:col>
      <xdr:colOff>165100</xdr:colOff>
      <xdr:row>38</xdr:row>
      <xdr:rowOff>76200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38</xdr:row>
      <xdr:rowOff>67327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9699</xdr:rowOff>
    </xdr:from>
    <xdr:to>
      <xdr:col>54</xdr:col>
      <xdr:colOff>189865</xdr:colOff>
      <xdr:row>58</xdr:row>
      <xdr:rowOff>131923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582199"/>
          <a:ext cx="1270" cy="1493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135750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7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131923</xdr:rowOff>
    </xdr:from>
    <xdr:to>
      <xdr:col>55</xdr:col>
      <xdr:colOff>88900</xdr:colOff>
      <xdr:row>58</xdr:row>
      <xdr:rowOff>131923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76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127826</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5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328,434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9699</xdr:rowOff>
    </xdr:from>
    <xdr:to>
      <xdr:col>55</xdr:col>
      <xdr:colOff>88900</xdr:colOff>
      <xdr:row>50</xdr:row>
      <xdr:rowOff>9699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582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91132</xdr:rowOff>
    </xdr:from>
    <xdr:to>
      <xdr:col>55</xdr:col>
      <xdr:colOff>0</xdr:colOff>
      <xdr:row>56</xdr:row>
      <xdr:rowOff>124649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520882"/>
          <a:ext cx="838200" cy="204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2780</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75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24353</xdr:rowOff>
    </xdr:from>
    <xdr:to>
      <xdr:col>55</xdr:col>
      <xdr:colOff>50800</xdr:colOff>
      <xdr:row>57</xdr:row>
      <xdr:rowOff>125953</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79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124649</xdr:rowOff>
    </xdr:from>
    <xdr:to>
      <xdr:col>50</xdr:col>
      <xdr:colOff>114300</xdr:colOff>
      <xdr:row>56</xdr:row>
      <xdr:rowOff>154147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725849"/>
          <a:ext cx="889000" cy="2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42521</xdr:rowOff>
    </xdr:from>
    <xdr:to>
      <xdr:col>50</xdr:col>
      <xdr:colOff>165100</xdr:colOff>
      <xdr:row>57</xdr:row>
      <xdr:rowOff>144121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81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135248</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90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154147</xdr:rowOff>
    </xdr:from>
    <xdr:to>
      <xdr:col>45</xdr:col>
      <xdr:colOff>177800</xdr:colOff>
      <xdr:row>57</xdr:row>
      <xdr:rowOff>341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755347"/>
          <a:ext cx="889000" cy="1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28316</xdr:rowOff>
    </xdr:from>
    <xdr:to>
      <xdr:col>46</xdr:col>
      <xdr:colOff>38100</xdr:colOff>
      <xdr:row>57</xdr:row>
      <xdr:rowOff>129916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80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121043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89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341</xdr:rowOff>
    </xdr:from>
    <xdr:to>
      <xdr:col>41</xdr:col>
      <xdr:colOff>50800</xdr:colOff>
      <xdr:row>57</xdr:row>
      <xdr:rowOff>80236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772991"/>
          <a:ext cx="889000" cy="7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56233</xdr:rowOff>
    </xdr:from>
    <xdr:to>
      <xdr:col>41</xdr:col>
      <xdr:colOff>101600</xdr:colOff>
      <xdr:row>57</xdr:row>
      <xdr:rowOff>157833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828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148960</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92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128270</xdr:rowOff>
    </xdr:from>
    <xdr:to>
      <xdr:col>36</xdr:col>
      <xdr:colOff>165100</xdr:colOff>
      <xdr:row>58</xdr:row>
      <xdr:rowOff>58420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49547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99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40332</xdr:rowOff>
    </xdr:from>
    <xdr:to>
      <xdr:col>55</xdr:col>
      <xdr:colOff>50800</xdr:colOff>
      <xdr:row>55</xdr:row>
      <xdr:rowOff>141932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47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63209</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3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73849</xdr:rowOff>
    </xdr:from>
    <xdr:to>
      <xdr:col>50</xdr:col>
      <xdr:colOff>165100</xdr:colOff>
      <xdr:row>57</xdr:row>
      <xdr:rowOff>3999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7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20526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45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103347</xdr:rowOff>
    </xdr:from>
    <xdr:to>
      <xdr:col>46</xdr:col>
      <xdr:colOff>38100</xdr:colOff>
      <xdr:row>57</xdr:row>
      <xdr:rowOff>33497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70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50024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47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120991</xdr:rowOff>
    </xdr:from>
    <xdr:to>
      <xdr:col>41</xdr:col>
      <xdr:colOff>101600</xdr:colOff>
      <xdr:row>57</xdr:row>
      <xdr:rowOff>51141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2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67668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49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29436</xdr:rowOff>
    </xdr:from>
    <xdr:to>
      <xdr:col>36</xdr:col>
      <xdr:colOff>165100</xdr:colOff>
      <xdr:row>57</xdr:row>
      <xdr:rowOff>131036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0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147563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57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124651</xdr:rowOff>
    </xdr:from>
    <xdr:to>
      <xdr:col>54</xdr:col>
      <xdr:colOff>189865</xdr:colOff>
      <xdr:row>79</xdr:row>
      <xdr:rowOff>39643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26151"/>
          <a:ext cx="1270" cy="1458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43470</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39643</xdr:rowOff>
    </xdr:from>
    <xdr:to>
      <xdr:col>55</xdr:col>
      <xdr:colOff>88900</xdr:colOff>
      <xdr:row>79</xdr:row>
      <xdr:rowOff>39643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4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71328</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01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383,950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124651</xdr:rowOff>
    </xdr:from>
    <xdr:to>
      <xdr:col>55</xdr:col>
      <xdr:colOff>88900</xdr:colOff>
      <xdr:row>70</xdr:row>
      <xdr:rowOff>124651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26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118193</xdr:rowOff>
    </xdr:from>
    <xdr:to>
      <xdr:col>55</xdr:col>
      <xdr:colOff>0</xdr:colOff>
      <xdr:row>78</xdr:row>
      <xdr:rowOff>132953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91293"/>
          <a:ext cx="838200" cy="1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24037</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256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1160</xdr:rowOff>
    </xdr:from>
    <xdr:to>
      <xdr:col>55</xdr:col>
      <xdr:colOff>50800</xdr:colOff>
      <xdr:row>78</xdr:row>
      <xdr:rowOff>102760</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132953</xdr:rowOff>
    </xdr:from>
    <xdr:to>
      <xdr:col>50</xdr:col>
      <xdr:colOff>114300</xdr:colOff>
      <xdr:row>78</xdr:row>
      <xdr:rowOff>133197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506053"/>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162235</xdr:rowOff>
    </xdr:from>
    <xdr:to>
      <xdr:col>50</xdr:col>
      <xdr:colOff>165100</xdr:colOff>
      <xdr:row>78</xdr:row>
      <xdr:rowOff>92385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108912</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117804</xdr:rowOff>
    </xdr:from>
    <xdr:to>
      <xdr:col>45</xdr:col>
      <xdr:colOff>177800</xdr:colOff>
      <xdr:row>78</xdr:row>
      <xdr:rowOff>133197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490904"/>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10959</xdr:rowOff>
    </xdr:from>
    <xdr:to>
      <xdr:col>46</xdr:col>
      <xdr:colOff>38100</xdr:colOff>
      <xdr:row>78</xdr:row>
      <xdr:rowOff>112559</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129086</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117804</xdr:rowOff>
    </xdr:from>
    <xdr:to>
      <xdr:col>41</xdr:col>
      <xdr:colOff>50800</xdr:colOff>
      <xdr:row>78</xdr:row>
      <xdr:rowOff>169041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90904"/>
          <a:ext cx="889000" cy="5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14101</xdr:rowOff>
    </xdr:from>
    <xdr:to>
      <xdr:col>41</xdr:col>
      <xdr:colOff>101600</xdr:colOff>
      <xdr:row>78</xdr:row>
      <xdr:rowOff>115701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132228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93579</xdr:rowOff>
    </xdr:from>
    <xdr:to>
      <xdr:col>36</xdr:col>
      <xdr:colOff>165100</xdr:colOff>
      <xdr:row>79</xdr:row>
      <xdr:rowOff>23729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6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40256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24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67393</xdr:rowOff>
    </xdr:from>
    <xdr:to>
      <xdr:col>55</xdr:col>
      <xdr:colOff>50800</xdr:colOff>
      <xdr:row>78</xdr:row>
      <xdr:rowOff>168993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4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153770</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5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82153</xdr:rowOff>
    </xdr:from>
    <xdr:to>
      <xdr:col>50</xdr:col>
      <xdr:colOff>165100</xdr:colOff>
      <xdr:row>79</xdr:row>
      <xdr:rowOff>12303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5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3430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4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82397</xdr:rowOff>
    </xdr:from>
    <xdr:to>
      <xdr:col>46</xdr:col>
      <xdr:colOff>38100</xdr:colOff>
      <xdr:row>79</xdr:row>
      <xdr:rowOff>12547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5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3674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4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67004</xdr:rowOff>
    </xdr:from>
    <xdr:to>
      <xdr:col>41</xdr:col>
      <xdr:colOff>101600</xdr:colOff>
      <xdr:row>78</xdr:row>
      <xdr:rowOff>168604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159731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3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118241</xdr:rowOff>
    </xdr:from>
    <xdr:to>
      <xdr:col>36</xdr:col>
      <xdr:colOff>165100</xdr:colOff>
      <xdr:row>79</xdr:row>
      <xdr:rowOff>48391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9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39518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8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23718</xdr:rowOff>
    </xdr:from>
    <xdr:to>
      <xdr:col>54</xdr:col>
      <xdr:colOff>189865</xdr:colOff>
      <xdr:row>98</xdr:row>
      <xdr:rowOff>54559</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5668"/>
          <a:ext cx="1270" cy="1230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58386</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6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54559</xdr:rowOff>
    </xdr:from>
    <xdr:to>
      <xdr:col>55</xdr:col>
      <xdr:colOff>88900</xdr:colOff>
      <xdr:row>98</xdr:row>
      <xdr:rowOff>54559</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56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141845</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40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287,868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23718</xdr:rowOff>
    </xdr:from>
    <xdr:to>
      <xdr:col>55</xdr:col>
      <xdr:colOff>88900</xdr:colOff>
      <xdr:row>91</xdr:row>
      <xdr:rowOff>23718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5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7967</xdr:rowOff>
    </xdr:from>
    <xdr:to>
      <xdr:col>55</xdr:col>
      <xdr:colOff>0</xdr:colOff>
      <xdr:row>97</xdr:row>
      <xdr:rowOff>43236</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638617"/>
          <a:ext cx="838200" cy="3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54275</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42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31398</xdr:rowOff>
    </xdr:from>
    <xdr:to>
      <xdr:col>55</xdr:col>
      <xdr:colOff>50800</xdr:colOff>
      <xdr:row>96</xdr:row>
      <xdr:rowOff>132998</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43236</xdr:rowOff>
    </xdr:from>
    <xdr:to>
      <xdr:col>50</xdr:col>
      <xdr:colOff>114300</xdr:colOff>
      <xdr:row>97</xdr:row>
      <xdr:rowOff>69926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73886"/>
          <a:ext cx="889000" cy="2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57020</xdr:rowOff>
    </xdr:from>
    <xdr:to>
      <xdr:col>50</xdr:col>
      <xdr:colOff>165100</xdr:colOff>
      <xdr:row>96</xdr:row>
      <xdr:rowOff>158620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3697</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12489</xdr:rowOff>
    </xdr:from>
    <xdr:to>
      <xdr:col>45</xdr:col>
      <xdr:colOff>177800</xdr:colOff>
      <xdr:row>97</xdr:row>
      <xdr:rowOff>69926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643139"/>
          <a:ext cx="889000" cy="5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53394</xdr:rowOff>
    </xdr:from>
    <xdr:to>
      <xdr:col>46</xdr:col>
      <xdr:colOff>38100</xdr:colOff>
      <xdr:row>96</xdr:row>
      <xdr:rowOff>154994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71</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12489</xdr:rowOff>
    </xdr:from>
    <xdr:to>
      <xdr:col>41</xdr:col>
      <xdr:colOff>50800</xdr:colOff>
      <xdr:row>97</xdr:row>
      <xdr:rowOff>144528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643139"/>
          <a:ext cx="889000" cy="13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73644</xdr:rowOff>
    </xdr:from>
    <xdr:to>
      <xdr:col>41</xdr:col>
      <xdr:colOff>101600</xdr:colOff>
      <xdr:row>97</xdr:row>
      <xdr:rowOff>3794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20321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170903</xdr:rowOff>
    </xdr:from>
    <xdr:to>
      <xdr:col>36</xdr:col>
      <xdr:colOff>165100</xdr:colOff>
      <xdr:row>97</xdr:row>
      <xdr:rowOff>101053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30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117580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40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128617</xdr:rowOff>
    </xdr:from>
    <xdr:to>
      <xdr:col>55</xdr:col>
      <xdr:colOff>50800</xdr:colOff>
      <xdr:row>97</xdr:row>
      <xdr:rowOff>58767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8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107044</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6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163886</xdr:rowOff>
    </xdr:from>
    <xdr:to>
      <xdr:col>50</xdr:col>
      <xdr:colOff>165100</xdr:colOff>
      <xdr:row>97</xdr:row>
      <xdr:rowOff>94036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2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85163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1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19126</xdr:rowOff>
    </xdr:from>
    <xdr:to>
      <xdr:col>46</xdr:col>
      <xdr:colOff>38100</xdr:colOff>
      <xdr:row>97</xdr:row>
      <xdr:rowOff>120726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4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111853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4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133139</xdr:rowOff>
    </xdr:from>
    <xdr:to>
      <xdr:col>41</xdr:col>
      <xdr:colOff>101600</xdr:colOff>
      <xdr:row>97</xdr:row>
      <xdr:rowOff>63289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9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54416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8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93728</xdr:rowOff>
    </xdr:from>
    <xdr:to>
      <xdr:col>36</xdr:col>
      <xdr:colOff>165100</xdr:colOff>
      <xdr:row>98</xdr:row>
      <xdr:rowOff>23878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2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15005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1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58253</xdr:rowOff>
    </xdr:from>
    <xdr:to>
      <xdr:col>85</xdr:col>
      <xdr:colOff>126364</xdr:colOff>
      <xdr:row>39</xdr:row>
      <xdr:rowOff>111811</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73203"/>
          <a:ext cx="1269" cy="1425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115638</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80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111811</xdr:rowOff>
    </xdr:from>
    <xdr:to>
      <xdr:col>86</xdr:col>
      <xdr:colOff>25400</xdr:colOff>
      <xdr:row>39</xdr:row>
      <xdr:rowOff>111811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79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4930</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4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58253</xdr:rowOff>
    </xdr:from>
    <xdr:to>
      <xdr:col>86</xdr:col>
      <xdr:colOff>25400</xdr:colOff>
      <xdr:row>31</xdr:row>
      <xdr:rowOff>58253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7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162576</xdr:rowOff>
    </xdr:from>
    <xdr:to>
      <xdr:col>85</xdr:col>
      <xdr:colOff>127000</xdr:colOff>
      <xdr:row>39</xdr:row>
      <xdr:rowOff>31148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677676"/>
          <a:ext cx="838200" cy="4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95350</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267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72473</xdr:rowOff>
    </xdr:from>
    <xdr:to>
      <xdr:col>85</xdr:col>
      <xdr:colOff>177800</xdr:colOff>
      <xdr:row>38</xdr:row>
      <xdr:rowOff>2623</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41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162576</xdr:rowOff>
    </xdr:from>
    <xdr:to>
      <xdr:col>81</xdr:col>
      <xdr:colOff>50800</xdr:colOff>
      <xdr:row>39</xdr:row>
      <xdr:rowOff>72279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677676"/>
          <a:ext cx="8890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85847</xdr:rowOff>
    </xdr:from>
    <xdr:to>
      <xdr:col>81</xdr:col>
      <xdr:colOff>101600</xdr:colOff>
      <xdr:row>38</xdr:row>
      <xdr:rowOff>15997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429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32524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20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32241</xdr:rowOff>
    </xdr:from>
    <xdr:to>
      <xdr:col>76</xdr:col>
      <xdr:colOff>114300</xdr:colOff>
      <xdr:row>39</xdr:row>
      <xdr:rowOff>72279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718791"/>
          <a:ext cx="889000" cy="4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98665</xdr:rowOff>
    </xdr:from>
    <xdr:to>
      <xdr:col>76</xdr:col>
      <xdr:colOff>165100</xdr:colOff>
      <xdr:row>38</xdr:row>
      <xdr:rowOff>28815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44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45342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1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32241</xdr:rowOff>
    </xdr:from>
    <xdr:to>
      <xdr:col>71</xdr:col>
      <xdr:colOff>177800</xdr:colOff>
      <xdr:row>39</xdr:row>
      <xdr:rowOff>43737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718791"/>
          <a:ext cx="889000" cy="1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78205</xdr:rowOff>
    </xdr:from>
    <xdr:to>
      <xdr:col>72</xdr:col>
      <xdr:colOff>38100</xdr:colOff>
      <xdr:row>38</xdr:row>
      <xdr:rowOff>8355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42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24882</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19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90908</xdr:rowOff>
    </xdr:from>
    <xdr:to>
      <xdr:col>67</xdr:col>
      <xdr:colOff>101600</xdr:colOff>
      <xdr:row>39</xdr:row>
      <xdr:rowOff>21058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606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37585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38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151798</xdr:rowOff>
    </xdr:from>
    <xdr:to>
      <xdr:col>85</xdr:col>
      <xdr:colOff>177800</xdr:colOff>
      <xdr:row>39</xdr:row>
      <xdr:rowOff>81948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66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66725</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58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111776</xdr:rowOff>
    </xdr:from>
    <xdr:to>
      <xdr:col>81</xdr:col>
      <xdr:colOff>101600</xdr:colOff>
      <xdr:row>39</xdr:row>
      <xdr:rowOff>41926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62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33053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71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21479</xdr:rowOff>
    </xdr:from>
    <xdr:to>
      <xdr:col>76</xdr:col>
      <xdr:colOff>165100</xdr:colOff>
      <xdr:row>39</xdr:row>
      <xdr:rowOff>123079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70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114206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80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152891</xdr:rowOff>
    </xdr:from>
    <xdr:to>
      <xdr:col>72</xdr:col>
      <xdr:colOff>38100</xdr:colOff>
      <xdr:row>39</xdr:row>
      <xdr:rowOff>83041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66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74168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76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164387</xdr:rowOff>
    </xdr:from>
    <xdr:to>
      <xdr:col>67</xdr:col>
      <xdr:colOff>101600</xdr:colOff>
      <xdr:row>39</xdr:row>
      <xdr:rowOff>94537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67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85664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73101</xdr:rowOff>
    </xdr:from>
    <xdr:to>
      <xdr:col>85</xdr:col>
      <xdr:colOff>126364</xdr:colOff>
      <xdr:row>58</xdr:row>
      <xdr:rowOff>52935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817051"/>
          <a:ext cx="1269" cy="1179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56762</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0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52935</xdr:rowOff>
    </xdr:from>
    <xdr:to>
      <xdr:col>86</xdr:col>
      <xdr:colOff>25400</xdr:colOff>
      <xdr:row>58</xdr:row>
      <xdr:rowOff>52935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997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19778</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59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352,480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73101</xdr:rowOff>
    </xdr:from>
    <xdr:to>
      <xdr:col>86</xdr:col>
      <xdr:colOff>25400</xdr:colOff>
      <xdr:row>51</xdr:row>
      <xdr:rowOff>73101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817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86131</xdr:rowOff>
    </xdr:from>
    <xdr:to>
      <xdr:col>85</xdr:col>
      <xdr:colOff>127000</xdr:colOff>
      <xdr:row>54</xdr:row>
      <xdr:rowOff>123831</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5481300" y="9344431"/>
          <a:ext cx="838200" cy="3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141035</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742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162608</xdr:rowOff>
    </xdr:from>
    <xdr:to>
      <xdr:col>85</xdr:col>
      <xdr:colOff>177800</xdr:colOff>
      <xdr:row>57</xdr:row>
      <xdr:rowOff>92758</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76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86131</xdr:rowOff>
    </xdr:from>
    <xdr:to>
      <xdr:col>81</xdr:col>
      <xdr:colOff>50800</xdr:colOff>
      <xdr:row>57</xdr:row>
      <xdr:rowOff>100693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344431"/>
          <a:ext cx="889000" cy="52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168030</xdr:rowOff>
    </xdr:from>
    <xdr:to>
      <xdr:col>81</xdr:col>
      <xdr:colOff>101600</xdr:colOff>
      <xdr:row>57</xdr:row>
      <xdr:rowOff>98180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76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89307</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86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100693</xdr:rowOff>
    </xdr:from>
    <xdr:to>
      <xdr:col>76</xdr:col>
      <xdr:colOff>114300</xdr:colOff>
      <xdr:row>57</xdr:row>
      <xdr:rowOff>103295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873343"/>
          <a:ext cx="889000" cy="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29033</xdr:rowOff>
    </xdr:from>
    <xdr:to>
      <xdr:col>76</xdr:col>
      <xdr:colOff>165100</xdr:colOff>
      <xdr:row>57</xdr:row>
      <xdr:rowOff>130633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80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147160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57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42313</xdr:rowOff>
    </xdr:from>
    <xdr:to>
      <xdr:col>71</xdr:col>
      <xdr:colOff>177800</xdr:colOff>
      <xdr:row>57</xdr:row>
      <xdr:rowOff>103295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814963"/>
          <a:ext cx="889000" cy="6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9945</xdr:rowOff>
    </xdr:from>
    <xdr:to>
      <xdr:col>72</xdr:col>
      <xdr:colOff>38100</xdr:colOff>
      <xdr:row>57</xdr:row>
      <xdr:rowOff>111545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8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128072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55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59014</xdr:rowOff>
    </xdr:from>
    <xdr:to>
      <xdr:col>67</xdr:col>
      <xdr:colOff>101600</xdr:colOff>
      <xdr:row>57</xdr:row>
      <xdr:rowOff>160614</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83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151741</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92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73031</xdr:rowOff>
    </xdr:from>
    <xdr:to>
      <xdr:col>85</xdr:col>
      <xdr:colOff>177800</xdr:colOff>
      <xdr:row>55</xdr:row>
      <xdr:rowOff>3181</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33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95908</xdr:rowOff>
    </xdr:from>
    <xdr:ext cx="599010"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182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35331</xdr:rowOff>
    </xdr:from>
    <xdr:to>
      <xdr:col>81</xdr:col>
      <xdr:colOff>101600</xdr:colOff>
      <xdr:row>54</xdr:row>
      <xdr:rowOff>136931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29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153458</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181795" y="906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49893</xdr:rowOff>
    </xdr:from>
    <xdr:to>
      <xdr:col>76</xdr:col>
      <xdr:colOff>165100</xdr:colOff>
      <xdr:row>57</xdr:row>
      <xdr:rowOff>151493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82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142620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91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52495</xdr:rowOff>
    </xdr:from>
    <xdr:to>
      <xdr:col>72</xdr:col>
      <xdr:colOff>38100</xdr:colOff>
      <xdr:row>57</xdr:row>
      <xdr:rowOff>154095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8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145222</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91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162963</xdr:rowOff>
    </xdr:from>
    <xdr:to>
      <xdr:col>67</xdr:col>
      <xdr:colOff>101600</xdr:colOff>
      <xdr:row>57</xdr:row>
      <xdr:rowOff>93113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76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109640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53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15005</xdr:rowOff>
    </xdr:from>
    <xdr:to>
      <xdr:col>85</xdr:col>
      <xdr:colOff>126364</xdr:colOff>
      <xdr:row>79</xdr:row>
      <xdr:rowOff>98879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16505"/>
          <a:ext cx="1269" cy="162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133132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1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15005</xdr:rowOff>
    </xdr:from>
    <xdr:to>
      <xdr:col>86</xdr:col>
      <xdr:colOff>25400</xdr:colOff>
      <xdr:row>70</xdr:row>
      <xdr:rowOff>15005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1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41359</xdr:rowOff>
    </xdr:from>
    <xdr:to>
      <xdr:col>85</xdr:col>
      <xdr:colOff>127000</xdr:colOff>
      <xdr:row>79</xdr:row>
      <xdr:rowOff>43938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5909"/>
          <a:ext cx="838200" cy="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115631</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17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92754</xdr:rowOff>
    </xdr:from>
    <xdr:to>
      <xdr:col>85</xdr:col>
      <xdr:colOff>177800</xdr:colOff>
      <xdr:row>79</xdr:row>
      <xdr:rowOff>22904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6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14646</xdr:rowOff>
    </xdr:from>
    <xdr:to>
      <xdr:col>81</xdr:col>
      <xdr:colOff>50800</xdr:colOff>
      <xdr:row>79</xdr:row>
      <xdr:rowOff>41359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044846"/>
          <a:ext cx="889000" cy="54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128808</xdr:rowOff>
    </xdr:from>
    <xdr:to>
      <xdr:col>81</xdr:col>
      <xdr:colOff>101600</xdr:colOff>
      <xdr:row>79</xdr:row>
      <xdr:rowOff>58958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50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75485</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27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169515</xdr:rowOff>
    </xdr:from>
    <xdr:to>
      <xdr:col>76</xdr:col>
      <xdr:colOff>114300</xdr:colOff>
      <xdr:row>76</xdr:row>
      <xdr:rowOff>14646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028265"/>
          <a:ext cx="889000" cy="1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109725</xdr:rowOff>
    </xdr:from>
    <xdr:to>
      <xdr:col>76</xdr:col>
      <xdr:colOff>165100</xdr:colOff>
      <xdr:row>79</xdr:row>
      <xdr:rowOff>39875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8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31002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7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169515</xdr:rowOff>
    </xdr:from>
    <xdr:to>
      <xdr:col>71</xdr:col>
      <xdr:colOff>177800</xdr:colOff>
      <xdr:row>76</xdr:row>
      <xdr:rowOff>11988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028265"/>
          <a:ext cx="889000" cy="1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76262</xdr:rowOff>
    </xdr:from>
    <xdr:to>
      <xdr:col>72</xdr:col>
      <xdr:colOff>38100</xdr:colOff>
      <xdr:row>79</xdr:row>
      <xdr:rowOff>6412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4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168989</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148380</xdr:rowOff>
    </xdr:from>
    <xdr:to>
      <xdr:col>67</xdr:col>
      <xdr:colOff>101600</xdr:colOff>
      <xdr:row>79</xdr:row>
      <xdr:rowOff>78530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52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69657</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79428" y="1361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164588</xdr:rowOff>
    </xdr:from>
    <xdr:to>
      <xdr:col>85</xdr:col>
      <xdr:colOff>177800</xdr:colOff>
      <xdr:row>79</xdr:row>
      <xdr:rowOff>94738</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79515</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162009</xdr:rowOff>
    </xdr:from>
    <xdr:to>
      <xdr:col>81</xdr:col>
      <xdr:colOff>101600</xdr:colOff>
      <xdr:row>79</xdr:row>
      <xdr:rowOff>92159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83286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2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135295</xdr:rowOff>
    </xdr:from>
    <xdr:to>
      <xdr:col>76</xdr:col>
      <xdr:colOff>165100</xdr:colOff>
      <xdr:row>76</xdr:row>
      <xdr:rowOff>65444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299404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81972</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276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118716</xdr:rowOff>
    </xdr:from>
    <xdr:to>
      <xdr:col>72</xdr:col>
      <xdr:colOff>38100</xdr:colOff>
      <xdr:row>76</xdr:row>
      <xdr:rowOff>48865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29774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65393</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275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132638</xdr:rowOff>
    </xdr:from>
    <xdr:to>
      <xdr:col>67</xdr:col>
      <xdr:colOff>101600</xdr:colOff>
      <xdr:row>76</xdr:row>
      <xdr:rowOff>62788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299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79315</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276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91725</xdr:rowOff>
    </xdr:from>
    <xdr:to>
      <xdr:col>85</xdr:col>
      <xdr:colOff>126364</xdr:colOff>
      <xdr:row>99</xdr:row>
      <xdr:rowOff>23933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22225"/>
          <a:ext cx="1269" cy="1475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27760</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0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23933</xdr:rowOff>
    </xdr:from>
    <xdr:to>
      <xdr:col>86</xdr:col>
      <xdr:colOff>25400</xdr:colOff>
      <xdr:row>99</xdr:row>
      <xdr:rowOff>23933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9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38402</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9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392,592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91725</xdr:rowOff>
    </xdr:from>
    <xdr:to>
      <xdr:col>86</xdr:col>
      <xdr:colOff>25400</xdr:colOff>
      <xdr:row>90</xdr:row>
      <xdr:rowOff>91725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22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156795</xdr:rowOff>
    </xdr:from>
    <xdr:to>
      <xdr:col>85</xdr:col>
      <xdr:colOff>127000</xdr:colOff>
      <xdr:row>97</xdr:row>
      <xdr:rowOff>8723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615995"/>
          <a:ext cx="838200" cy="2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146335</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05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167908</xdr:rowOff>
    </xdr:from>
    <xdr:to>
      <xdr:col>85</xdr:col>
      <xdr:colOff>177800</xdr:colOff>
      <xdr:row>97</xdr:row>
      <xdr:rowOff>98058</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8723</xdr:rowOff>
    </xdr:from>
    <xdr:to>
      <xdr:col>81</xdr:col>
      <xdr:colOff>50800</xdr:colOff>
      <xdr:row>97</xdr:row>
      <xdr:rowOff>18455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639373"/>
          <a:ext cx="88900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4432</xdr:rowOff>
    </xdr:from>
    <xdr:to>
      <xdr:col>81</xdr:col>
      <xdr:colOff>101600</xdr:colOff>
      <xdr:row>97</xdr:row>
      <xdr:rowOff>106032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3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97159</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72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18455</xdr:rowOff>
    </xdr:from>
    <xdr:to>
      <xdr:col>76</xdr:col>
      <xdr:colOff>114300</xdr:colOff>
      <xdr:row>97</xdr:row>
      <xdr:rowOff>84634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649105"/>
          <a:ext cx="889000" cy="6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16777</xdr:rowOff>
    </xdr:from>
    <xdr:to>
      <xdr:col>76</xdr:col>
      <xdr:colOff>165100</xdr:colOff>
      <xdr:row>97</xdr:row>
      <xdr:rowOff>118377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109504</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74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76702</xdr:rowOff>
    </xdr:from>
    <xdr:to>
      <xdr:col>71</xdr:col>
      <xdr:colOff>177800</xdr:colOff>
      <xdr:row>97</xdr:row>
      <xdr:rowOff>84634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707352"/>
          <a:ext cx="889000" cy="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59985</xdr:rowOff>
    </xdr:from>
    <xdr:to>
      <xdr:col>72</xdr:col>
      <xdr:colOff>38100</xdr:colOff>
      <xdr:row>97</xdr:row>
      <xdr:rowOff>161585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9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152712</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78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130600</xdr:rowOff>
    </xdr:from>
    <xdr:to>
      <xdr:col>67</xdr:col>
      <xdr:colOff>101600</xdr:colOff>
      <xdr:row>98</xdr:row>
      <xdr:rowOff>60750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6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51877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85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105995</xdr:rowOff>
    </xdr:from>
    <xdr:to>
      <xdr:col>85</xdr:col>
      <xdr:colOff>177800</xdr:colOff>
      <xdr:row>97</xdr:row>
      <xdr:rowOff>36145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6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128872</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41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129373</xdr:rowOff>
    </xdr:from>
    <xdr:to>
      <xdr:col>81</xdr:col>
      <xdr:colOff>101600</xdr:colOff>
      <xdr:row>97</xdr:row>
      <xdr:rowOff>59523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8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76050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36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139105</xdr:rowOff>
    </xdr:from>
    <xdr:to>
      <xdr:col>76</xdr:col>
      <xdr:colOff>165100</xdr:colOff>
      <xdr:row>97</xdr:row>
      <xdr:rowOff>69255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9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85782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37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33834</xdr:rowOff>
    </xdr:from>
    <xdr:to>
      <xdr:col>72</xdr:col>
      <xdr:colOff>38100</xdr:colOff>
      <xdr:row>97</xdr:row>
      <xdr:rowOff>135434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6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151961</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43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25902</xdr:rowOff>
    </xdr:from>
    <xdr:to>
      <xdr:col>67</xdr:col>
      <xdr:colOff>101600</xdr:colOff>
      <xdr:row>97</xdr:row>
      <xdr:rowOff>127502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144029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43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26726</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513126"/>
          <a:ext cx="1269" cy="1141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1937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884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144853</xdr:rowOff>
    </xdr:from>
    <xdr:ext cx="534377"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28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24,971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26726</xdr:rowOff>
    </xdr:from>
    <xdr:to>
      <xdr:col>116</xdr:col>
      <xdr:colOff>152400</xdr:colOff>
      <xdr:row>32</xdr:row>
      <xdr:rowOff>26726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513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90837</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43448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67960</xdr:rowOff>
    </xdr:from>
    <xdr:to>
      <xdr:col>116</xdr:col>
      <xdr:colOff>114300</xdr:colOff>
      <xdr:row>38</xdr:row>
      <xdr:rowOff>169560</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8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154970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5812820"/>
          <a:ext cx="889000" cy="84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73218</xdr:rowOff>
    </xdr:from>
    <xdr:to>
      <xdr:col>112</xdr:col>
      <xdr:colOff>38100</xdr:colOff>
      <xdr:row>39</xdr:row>
      <xdr:rowOff>3368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8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19895</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36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154970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9545300" y="5812820"/>
          <a:ext cx="889000" cy="84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58679</xdr:rowOff>
    </xdr:from>
    <xdr:to>
      <xdr:col>107</xdr:col>
      <xdr:colOff>101600</xdr:colOff>
      <xdr:row>38</xdr:row>
      <xdr:rowOff>160279</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5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151406</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666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73904</xdr:rowOff>
    </xdr:from>
    <xdr:to>
      <xdr:col>102</xdr:col>
      <xdr:colOff>165100</xdr:colOff>
      <xdr:row>39</xdr:row>
      <xdr:rowOff>4054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20581</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59730</xdr:rowOff>
    </xdr:from>
    <xdr:to>
      <xdr:col>98</xdr:col>
      <xdr:colOff>38100</xdr:colOff>
      <xdr:row>38</xdr:row>
      <xdr:rowOff>161330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57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6407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350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46387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614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104170</xdr:rowOff>
    </xdr:from>
    <xdr:to>
      <xdr:col>107</xdr:col>
      <xdr:colOff>101600</xdr:colOff>
      <xdr:row>34</xdr:row>
      <xdr:rowOff>34320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576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50847</xdr:rowOff>
    </xdr:from>
    <xdr:ext cx="534377"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167111" y="553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237,523</a:t>
          </a:r>
          <a:r>
            <a:rPr kumimoji="1" lang="ja-JP" altLang="en-US" sz="1300">
              <a:latin typeface="ＭＳ Ｐゴシック" panose="020B0600070205080204" pitchFamily="50" charset="-128"/>
              <a:ea typeface="ＭＳ Ｐゴシック" panose="020B0600070205080204" pitchFamily="50" charset="-128"/>
            </a:rPr>
            <a:t>円で、前年に比べ</a:t>
          </a:r>
          <a:r>
            <a:rPr kumimoji="1" lang="en-US" altLang="ja-JP" sz="1300">
              <a:latin typeface="ＭＳ Ｐゴシック" panose="020B0600070205080204" pitchFamily="50" charset="-128"/>
              <a:ea typeface="ＭＳ Ｐゴシック" panose="020B0600070205080204" pitchFamily="50" charset="-128"/>
            </a:rPr>
            <a:t>18,731</a:t>
          </a:r>
          <a:r>
            <a:rPr kumimoji="1" lang="ja-JP" altLang="en-US" sz="1300">
              <a:latin typeface="ＭＳ Ｐゴシック" panose="020B0600070205080204" pitchFamily="50" charset="-128"/>
              <a:ea typeface="ＭＳ Ｐゴシック" panose="020B0600070205080204" pitchFamily="50" charset="-128"/>
            </a:rPr>
            <a:t>円の増となった。主な要因は、情報通信基盤整備事業の実施によるものである。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237,621</a:t>
          </a:r>
          <a:r>
            <a:rPr kumimoji="1" lang="ja-JP" altLang="en-US" sz="1300">
              <a:latin typeface="ＭＳ Ｐゴシック" panose="020B0600070205080204" pitchFamily="50" charset="-128"/>
              <a:ea typeface="ＭＳ Ｐゴシック" panose="020B0600070205080204" pitchFamily="50" charset="-128"/>
            </a:rPr>
            <a:t>円で、前年に比べ</a:t>
          </a:r>
          <a:r>
            <a:rPr kumimoji="1" lang="en-US" altLang="ja-JP" sz="1300">
              <a:latin typeface="ＭＳ Ｐゴシック" panose="020B0600070205080204" pitchFamily="50" charset="-128"/>
              <a:ea typeface="ＭＳ Ｐゴシック" panose="020B0600070205080204" pitchFamily="50" charset="-128"/>
            </a:rPr>
            <a:t>47,326</a:t>
          </a:r>
          <a:r>
            <a:rPr kumimoji="1" lang="ja-JP" altLang="en-US" sz="1300">
              <a:latin typeface="ＭＳ Ｐゴシック" panose="020B0600070205080204" pitchFamily="50" charset="-128"/>
              <a:ea typeface="ＭＳ Ｐゴシック" panose="020B0600070205080204" pitchFamily="50" charset="-128"/>
            </a:rPr>
            <a:t>円の減となった。主な要因は、統合保育所新築工事完了によるものである。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latin typeface="ＭＳ Ｐゴシック" panose="020B0600070205080204" pitchFamily="50" charset="-128"/>
              <a:ea typeface="ＭＳ Ｐゴシック" panose="020B0600070205080204" pitchFamily="50" charset="-128"/>
            </a:rPr>
            <a:t>123,123</a:t>
          </a:r>
          <a:r>
            <a:rPr kumimoji="1" lang="ja-JP" altLang="en-US" sz="1300">
              <a:latin typeface="ＭＳ Ｐゴシック" panose="020B0600070205080204" pitchFamily="50" charset="-128"/>
              <a:ea typeface="ＭＳ Ｐゴシック" panose="020B0600070205080204" pitchFamily="50" charset="-128"/>
            </a:rPr>
            <a:t>円で、前年に比べ</a:t>
          </a:r>
          <a:r>
            <a:rPr kumimoji="1" lang="en-US" altLang="ja-JP" sz="1300">
              <a:latin typeface="ＭＳ Ｐゴシック" panose="020B0600070205080204" pitchFamily="50" charset="-128"/>
              <a:ea typeface="ＭＳ Ｐゴシック" panose="020B0600070205080204" pitchFamily="50" charset="-128"/>
            </a:rPr>
            <a:t>44,831</a:t>
          </a:r>
          <a:r>
            <a:rPr kumimoji="1" lang="ja-JP" altLang="en-US" sz="1300">
              <a:latin typeface="ＭＳ Ｐゴシック" panose="020B0600070205080204" pitchFamily="50" charset="-128"/>
              <a:ea typeface="ＭＳ Ｐゴシック" panose="020B0600070205080204" pitchFamily="50" charset="-128"/>
            </a:rPr>
            <a:t>円の増となった。主な要因は、ジビエ施設整備事業、夢産地大規模改修事業によるものである。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204,165</a:t>
          </a:r>
          <a:r>
            <a:rPr kumimoji="1" lang="ja-JP" altLang="en-US" sz="1300">
              <a:latin typeface="ＭＳ Ｐゴシック" panose="020B0600070205080204" pitchFamily="50" charset="-128"/>
              <a:ea typeface="ＭＳ Ｐゴシック" panose="020B0600070205080204" pitchFamily="50" charset="-128"/>
            </a:rPr>
            <a:t>円で、前年に比べ</a:t>
          </a:r>
          <a:r>
            <a:rPr kumimoji="1" lang="en-US" altLang="ja-JP" sz="1300">
              <a:latin typeface="ＭＳ Ｐゴシック" panose="020B0600070205080204" pitchFamily="50" charset="-128"/>
              <a:ea typeface="ＭＳ Ｐゴシック" panose="020B0600070205080204" pitchFamily="50" charset="-128"/>
            </a:rPr>
            <a:t>9,895</a:t>
          </a:r>
          <a:r>
            <a:rPr kumimoji="1" lang="ja-JP" altLang="en-US" sz="1300">
              <a:latin typeface="ＭＳ Ｐゴシック" panose="020B0600070205080204" pitchFamily="50" charset="-128"/>
              <a:ea typeface="ＭＳ Ｐゴシック" panose="020B0600070205080204" pitchFamily="50" charset="-128"/>
            </a:rPr>
            <a:t>円の減となった。主な要因は、広見中学校改築事業、事業費の減少によるものである。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105,513</a:t>
          </a:r>
          <a:r>
            <a:rPr kumimoji="1" lang="ja-JP" altLang="en-US" sz="1300">
              <a:latin typeface="ＭＳ Ｐゴシック" panose="020B0600070205080204" pitchFamily="50" charset="-128"/>
              <a:ea typeface="ＭＳ Ｐゴシック" panose="020B0600070205080204" pitchFamily="50" charset="-128"/>
            </a:rPr>
            <a:t>円で、前年に比べ</a:t>
          </a:r>
          <a:r>
            <a:rPr kumimoji="1" lang="en-US" altLang="ja-JP" sz="1300">
              <a:latin typeface="ＭＳ Ｐゴシック" panose="020B0600070205080204" pitchFamily="50" charset="-128"/>
              <a:ea typeface="ＭＳ Ｐゴシック" panose="020B0600070205080204" pitchFamily="50" charset="-128"/>
            </a:rPr>
            <a:t>6,136</a:t>
          </a:r>
          <a:r>
            <a:rPr kumimoji="1" lang="ja-JP" altLang="en-US" sz="1300">
              <a:latin typeface="ＭＳ Ｐゴシック" panose="020B0600070205080204" pitchFamily="50" charset="-128"/>
              <a:ea typeface="ＭＳ Ｐゴシック" panose="020B0600070205080204" pitchFamily="50" charset="-128"/>
            </a:rPr>
            <a:t>円の増となった。主な要因は、元金のうち過疎対策事業債（</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年債広域施設整備負担金事業など）の増加及び利子のうち合併特例債（</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年債広見中学校改築事業）の増加によるものである。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実質収支額は黒字となっているが前年度より減少した。財政調整基金取崩しにより、実質単年度収支は赤字となっている。　</a:t>
          </a:r>
        </a:p>
        <a:p>
          <a:r>
            <a:rPr kumimoji="1" lang="ja-JP" altLang="en-US" sz="1400">
              <a:latin typeface="ＭＳ ゴシック" pitchFamily="49" charset="-128"/>
              <a:ea typeface="ＭＳ ゴシック" pitchFamily="49" charset="-128"/>
            </a:rPr>
            <a:t>歳出は今後も社会保障経費や公共施設の改修・更新経費の増加が見込まれることから、適切な財源の確保と経費削減に努める。また、長期的視野に立ち計画的な財政運営を行うために積立てあるいは適切な取崩しを行い財源不足等に備え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年度決算についても、すべての会計において、黒字決算となっている。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標準財政規模比について、水道事業は流動資産の減少（有形固定資産の取得による支出の増加）により</a:t>
          </a:r>
          <a:r>
            <a:rPr kumimoji="1" lang="en-US" altLang="ja-JP" sz="1400">
              <a:latin typeface="ＭＳ ゴシック" pitchFamily="49" charset="-128"/>
              <a:ea typeface="ＭＳ ゴシック" pitchFamily="49" charset="-128"/>
            </a:rPr>
            <a:t>1.77</a:t>
          </a:r>
          <a:r>
            <a:rPr kumimoji="1" lang="ja-JP" altLang="en-US" sz="1400">
              <a:latin typeface="ＭＳ ゴシック" pitchFamily="49" charset="-128"/>
              <a:ea typeface="ＭＳ ゴシック" pitchFamily="49" charset="-128"/>
            </a:rPr>
            <a:t>％低下となった。一般会計は歳入（純繰越金、臨時財政対策債）の減少により</a:t>
          </a:r>
          <a:r>
            <a:rPr kumimoji="1" lang="en-US" altLang="ja-JP" sz="1400">
              <a:latin typeface="ＭＳ ゴシック" pitchFamily="49" charset="-128"/>
              <a:ea typeface="ＭＳ ゴシック" pitchFamily="49" charset="-128"/>
            </a:rPr>
            <a:t>1.94</a:t>
          </a:r>
          <a:r>
            <a:rPr kumimoji="1" lang="ja-JP" altLang="en-US" sz="1400">
              <a:latin typeface="ＭＳ ゴシック" pitchFamily="49" charset="-128"/>
              <a:ea typeface="ＭＳ ゴシック" pitchFamily="49" charset="-128"/>
            </a:rPr>
            <a:t>％低下となっている。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年度より農業集落排水事業特別会計と公共浄化槽等整備推進事業特別会計が法適用企業会計に移行し下水道事業会計となっている。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国庫補助事業の積極的な活用や一般財源の多い事業、補助金等を精査し、歳入歳出全般にわたって見直しに努めるとともに、公営企業会計がそれぞれ策定した「経営戦略」、「新病院改革プラン」に基づき、持続的な経営の健全化を図ることと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年度より大規模事業（広見中学校改築事業、保育所施設整備事業等）を実施しており、財源として地方債を活用しているため、今後元利償還金の増加が見込まれている。令和</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年度が実質公債費比率のピークとなる見通しである。交付税措置率の低い地方債はできる限り借りない方針とし、必要な普通建設事業については、国庫補助事業の活用や交付税措置率の高い地方債を必要最低限発行する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将来負担額のうち、「一般会計等に係る地方債の現在高」が</a:t>
          </a:r>
          <a:r>
            <a:rPr kumimoji="1" lang="en-US" altLang="ja-JP" sz="1400">
              <a:latin typeface="ＭＳ ゴシック" pitchFamily="49" charset="-128"/>
              <a:ea typeface="ＭＳ ゴシック" pitchFamily="49" charset="-128"/>
            </a:rPr>
            <a:t>1,689</a:t>
          </a:r>
          <a:r>
            <a:rPr kumimoji="1" lang="ja-JP" altLang="en-US" sz="1400">
              <a:latin typeface="ＭＳ ゴシック" pitchFamily="49" charset="-128"/>
              <a:ea typeface="ＭＳ ゴシック" pitchFamily="49" charset="-128"/>
            </a:rPr>
            <a:t>百万円増となった主な要因は、令和３年度同意事業（広見中学校改築事業、情報通信基盤整備事業などの大型事業）が繰越となったことによる。「公営企業債等繰入見込額」が</a:t>
          </a:r>
          <a:r>
            <a:rPr kumimoji="1" lang="en-US" altLang="ja-JP" sz="1400">
              <a:latin typeface="ＭＳ ゴシック" pitchFamily="49" charset="-128"/>
              <a:ea typeface="ＭＳ ゴシック" pitchFamily="49" charset="-128"/>
            </a:rPr>
            <a:t>198</a:t>
          </a:r>
          <a:r>
            <a:rPr kumimoji="1" lang="ja-JP" altLang="en-US" sz="1400">
              <a:latin typeface="ＭＳ ゴシック" pitchFamily="49" charset="-128"/>
              <a:ea typeface="ＭＳ ゴシック" pitchFamily="49" charset="-128"/>
            </a:rPr>
            <a:t>百万円増となった主な要因は病院事業会計の医療施設、医療機器整備にかかる借入による残高増による。一方、「退職手当負担見込額」は積立不足額の減や職員の勤続年数の低下に伴い</a:t>
          </a:r>
          <a:r>
            <a:rPr kumimoji="1" lang="en-US" altLang="ja-JP" sz="1400">
              <a:latin typeface="ＭＳ ゴシック" pitchFamily="49" charset="-128"/>
              <a:ea typeface="ＭＳ ゴシック" pitchFamily="49" charset="-128"/>
            </a:rPr>
            <a:t>94</a:t>
          </a:r>
          <a:r>
            <a:rPr kumimoji="1" lang="ja-JP" altLang="en-US" sz="1400">
              <a:latin typeface="ＭＳ ゴシック" pitchFamily="49" charset="-128"/>
              <a:ea typeface="ＭＳ ゴシック" pitchFamily="49" charset="-128"/>
            </a:rPr>
            <a:t>百万円減となった。</a:t>
          </a:r>
        </a:p>
        <a:p>
          <a:r>
            <a:rPr kumimoji="1" lang="ja-JP" altLang="en-US" sz="1400">
              <a:latin typeface="ＭＳ ゴシック" pitchFamily="49" charset="-128"/>
              <a:ea typeface="ＭＳ ゴシック" pitchFamily="49" charset="-128"/>
            </a:rPr>
            <a:t>充当可能財源等のうち、「充当可能基金」が</a:t>
          </a:r>
          <a:r>
            <a:rPr kumimoji="1" lang="en-US" altLang="ja-JP" sz="1400">
              <a:latin typeface="ＭＳ ゴシック" pitchFamily="49" charset="-128"/>
              <a:ea typeface="ＭＳ ゴシック" pitchFamily="49" charset="-128"/>
            </a:rPr>
            <a:t>153</a:t>
          </a:r>
          <a:r>
            <a:rPr kumimoji="1" lang="ja-JP" altLang="en-US" sz="1400">
              <a:latin typeface="ＭＳ ゴシック" pitchFamily="49" charset="-128"/>
              <a:ea typeface="ＭＳ ゴシック" pitchFamily="49" charset="-128"/>
            </a:rPr>
            <a:t>百万円減となった主な要因は、公共施設等整備管理基金、庁舎建設基金の取崩し額の増による。「基準財政需要額算入見込額」が</a:t>
          </a:r>
          <a:r>
            <a:rPr kumimoji="1" lang="en-US" altLang="ja-JP" sz="1400">
              <a:latin typeface="ＭＳ ゴシック" pitchFamily="49" charset="-128"/>
              <a:ea typeface="ＭＳ ゴシック" pitchFamily="49" charset="-128"/>
            </a:rPr>
            <a:t>2,097</a:t>
          </a:r>
          <a:r>
            <a:rPr kumimoji="1" lang="ja-JP" altLang="en-US" sz="1400">
              <a:latin typeface="ＭＳ ゴシック" pitchFamily="49" charset="-128"/>
              <a:ea typeface="ＭＳ ゴシック" pitchFamily="49" charset="-128"/>
            </a:rPr>
            <a:t>百万円増となった主な要因は、公債費算入額が</a:t>
          </a:r>
          <a:r>
            <a:rPr kumimoji="1" lang="en-US" altLang="ja-JP" sz="1400">
              <a:latin typeface="ＭＳ ゴシック" pitchFamily="49" charset="-128"/>
              <a:ea typeface="ＭＳ ゴシック" pitchFamily="49" charset="-128"/>
            </a:rPr>
            <a:t>2,126</a:t>
          </a:r>
          <a:r>
            <a:rPr kumimoji="1" lang="ja-JP" altLang="en-US" sz="1400">
              <a:latin typeface="ＭＳ ゴシック" pitchFamily="49" charset="-128"/>
              <a:ea typeface="ＭＳ ゴシック" pitchFamily="49" charset="-128"/>
            </a:rPr>
            <a:t>百万円と大幅に増加したことによる。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愛媛県鬼北町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・減債基金は積立を行い増加しているものの、広見中学校改築事業や保育所施設整備事業などの大規模事業実施に伴い、公共施設等整備管理基金を適宜取り崩しを行ったため基金全体では減少となっている。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・後年度の償還財源として減債基金への積立を計画的に行う。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・公共施設の整備、維持管理、除却等の財源として公共施設等整備管理基金を適宜取崩しを行い、また積立を計画的に行う。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過疎地域自立促進基金：地域住民が将来にわたり安全に安心して暮らすことができるよう過疎地域の自立促進をはかるため、高齢者、交通、集落に関して必要な施策に活用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公共施設等整備管理基金：公共施設等の維持管理、改修、更新及び除却に要する経費の財源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地域振興基金：地域の特性を活かした農林水産業を中心に振興を図り、活力のある町づくりを推進するために必要な事業に活用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地域福祉基金：児童、高齢者又は障害者の福祉の増進事業、健康づくりの推進及びその他社会福祉の充実を図るために要する経費の財源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交流促進事業基金：文化・体育交流及び地域の特色を活かした交流事業、交流人口の増加促進、魅力ある地域づくりを推進するために必要な事業に活用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減の理由として、広見中学校改築事業や保育所施設整備事業の実施により公共施設等整備管理基金を取崩したことによる。（取崩し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公共施設の整備、維持管理、除却等の財源として公共施設等整備管理基金を適宜取崩しを行い、また積立を計画的に行う。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減の理由として、地方創生臨時交付金事業の一般財源部分に対して取崩しを行ったことによる。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予期せぬ事態に柔軟に対応するためにも、財政調整基金はある程度の金額が必要であり、前年度とほぼ同額になるように努める。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増の理由として、後年度の償還に備えるため、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広見中学校改築事業、保育所施設整事業などの大規模事業で借入した地方債の元金開始に備え、計画的に積み立てることとしている。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F1BA745-4070-4D41-90F5-66A494B0A5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9167EC2-C614-42B8-87BA-29049B44FE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B927B60-090C-48AD-81F0-67479AFC5531}"/>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E336054-7025-4216-8037-B1A283BAD27A}"/>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28B02A7-D91D-44EA-B69A-048AA5D0C0C5}"/>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C7F23F3-543D-4776-BACF-5C510057AAEB}"/>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082DB4F-473D-4ED9-81D4-D42F0CF682F5}"/>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18AC0CA-AA81-4814-A3C0-1C8A3AC8FD9A}"/>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C649DB8-DFBA-4F7F-8B8E-79F553963D85}"/>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6477BFD-3109-44FA-9119-15491A10C92D}"/>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62DCE6E-6AEE-4507-841E-EC08DF4AB9FC}"/>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C3D2832-614F-4D4B-90D5-6F0FE4133B23}"/>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42823BC-C76F-43C5-BE5B-691A436DD3E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F7B50CE-C843-45B7-9CC6-4AF1C956660C}"/>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4E752A1-E113-4D38-934D-14258A543AFF}"/>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54521AF-C4DE-40E1-B003-A172CC33553F}"/>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7298720-213F-4241-BC2A-B7394357C33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DEE21CF-9064-4557-8437-B9CC0FC0BA5C}"/>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84F98B5-C6B3-4F53-BC85-984C19F52168}"/>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471E1D6-6C2D-430F-80E9-9D0AEAACC1EC}"/>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FC8D149-9D39-49CC-BAB2-AA122ED2827A}"/>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6DE983A-29EF-4A84-8016-03DD2BBADE51}"/>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9,318
9,224
241.88
10,655,750
10,492,215
92,272
4,932,183
12,081,887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97757E8-0D06-4FDE-9187-4CA7B7CA9ABF}"/>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EC1620A-6FBB-4179-8633-F13CF98898D6}"/>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87D4866-4D12-47F0-9C78-3E48977E4D14}"/>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D39FF6D-60E9-4374-83E1-101FCEF8ECB2}"/>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E977743-2CAA-4A73-834B-64CB6DA0E6AE}"/>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F47A208-8F9D-4C52-859A-28ED622C227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864043C-DE68-4647-983E-8EDE42C7F196}"/>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82A33DE-E396-4472-85A4-A64C50F07A75}"/>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90EF3FE-2559-436E-9197-D1235BC715DF}"/>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BAC77D6-394A-48F2-A38A-61E35B331B49}"/>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8360B34-3E31-4D7B-8B92-E1130C003C24}"/>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E04C314-EFF4-4BB6-88A1-0389ED136E2B}"/>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EDE65E0-AAA1-4A55-9E62-CE1A2094405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6269E9F-2B59-4064-93DB-14984F2E30A3}"/>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C297930-7C9F-4BD7-B5FA-39BC86EB8B4F}"/>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6F85BB3-2DE4-4E90-9003-93CAADEB0C37}"/>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A54551F-472F-4ED8-80F3-46640C984A37}"/>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978DC3C-8C8D-47FE-9604-D345FBF02DD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3311156-569F-4357-9C03-4757D2051FA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5B6550C-3FBB-452C-9956-9DAD3133878D}"/>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12915B4-8B53-4236-8CDF-9C63A95FDCAC}"/>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0E16487-9C2B-4289-927A-706DA1F2E639}"/>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94E3458-D8A6-4DBE-9501-F18E2478F589}"/>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9A5EDE6-A001-49C8-9C30-48A16BF3E16F}"/>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E868B3D-9092-4BBB-8D35-3F2AD98E6854}"/>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A6FD617-A916-404F-A8F8-0DDC55C222F8}"/>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1B88547-E1B9-4DBC-83F5-72C74FFBD816}"/>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1AB7401-B4A6-4B38-9112-3ADE7698D8A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08E9647-5AFE-49BE-8E04-FD95EEACC2E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A9FB1A7-1199-4A1D-9936-C462AEAD1E3E}"/>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A1B975F-6527-4DC4-BDF5-49B6033971FB}"/>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25448C8-EECD-41AF-9B72-0D7317460D4E}"/>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A09E582-0863-4D16-9A08-1F1D687613A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5460767-BE3B-40D3-A424-C378C3CA574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5AF0114-9FF3-4414-8794-3AA1D365E607}"/>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愛媛県平均、類似団体平均より低い水準となった要因として、広見中学校建替えや保育所統廃合が挙げられる。今後も公共施設等総合管理計画において、公共施設の長寿命化、維持補修計画などを適正に行い、統合や複合化により施設総量を縮小、また将来の施設更新費用を縮減するよう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C991337-A24D-4E89-AB5E-D37677DA793B}"/>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020184A-7C51-4BEB-9E23-2583F25540ED}"/>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461FE76-EE4B-48FB-91B7-46FCEA53B5A0}"/>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D7BAB47-4506-48E8-BB83-D451E13A6A1C}"/>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1A133E9-5039-4788-AF64-75F1A163654D}"/>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88FDDF8-C515-49EC-8FD5-8625D4B1CFF9}"/>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F165E79-92F4-4A15-BC5C-F079D93E6FE8}"/>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394961C-FF89-46E8-AFBC-D5BC6BFE3060}"/>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2621FCE3-893E-47EB-9830-B46B257C730E}"/>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CA81F45-9BEE-48E8-8825-65BBD42E0D61}"/>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F2E0ED90-C367-435A-98AB-8896FC8E2E91}"/>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C0B7A52B-55CD-4946-BF20-FF3C86BE662E}"/>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DC5B178-7D68-41CF-831D-47419FD68D38}"/>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17E4954-1996-4011-9DEA-5635FFA93EE5}"/>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8331585-32BF-4CD9-8530-4889F9B397AC}"/>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5E2DBEA-157A-44DD-B435-32C7FF33C1C6}"/>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47BF78A-C360-4DE5-B84D-03191DB6F20D}"/>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CEF658A-6CBC-4DF8-B9FA-38A08B671CD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110218</xdr:rowOff>
    </xdr:to>
    <xdr:cxnSp macro="">
      <xdr:nvCxnSpPr>
        <xdr:cNvPr id="77" name="直線コネクタ 76">
          <a:extLst>
            <a:ext uri="{FF2B5EF4-FFF2-40B4-BE49-F238E27FC236}">
              <a16:creationId xmlns:a16="http://schemas.microsoft.com/office/drawing/2014/main" id="{736D0433-43AA-45DF-8BB9-F805AFCC87DF}"/>
            </a:ext>
          </a:extLst>
        </xdr:cNvPr>
        <xdr:cNvCxnSpPr/>
      </xdr:nvCxnSpPr>
      <xdr:spPr>
        <a:xfrm flipV="1">
          <a:off x="4760595" y="4699635"/>
          <a:ext cx="1270" cy="1239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114045</xdr:rowOff>
    </xdr:from>
    <xdr:ext cx="405111" cy="259045"/>
    <xdr:sp macro="" textlink="">
      <xdr:nvSpPr>
        <xdr:cNvPr id="78" name="有形固定資産減価償却率最小値テキスト">
          <a:extLst>
            <a:ext uri="{FF2B5EF4-FFF2-40B4-BE49-F238E27FC236}">
              <a16:creationId xmlns:a16="http://schemas.microsoft.com/office/drawing/2014/main" id="{A01C88A0-02EA-4AA9-8A06-25181620EB1B}"/>
            </a:ext>
          </a:extLst>
        </xdr:cNvPr>
        <xdr:cNvSpPr txBox="1"/>
      </xdr:nvSpPr>
      <xdr:spPr>
        <a:xfrm>
          <a:off x="4813300" y="5943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110218</xdr:rowOff>
    </xdr:from>
    <xdr:to>
      <xdr:col>23</xdr:col>
      <xdr:colOff>174625</xdr:colOff>
      <xdr:row>34</xdr:row>
      <xdr:rowOff>110218</xdr:rowOff>
    </xdr:to>
    <xdr:cxnSp macro="">
      <xdr:nvCxnSpPr>
        <xdr:cNvPr id="79" name="直線コネクタ 78">
          <a:extLst>
            <a:ext uri="{FF2B5EF4-FFF2-40B4-BE49-F238E27FC236}">
              <a16:creationId xmlns:a16="http://schemas.microsoft.com/office/drawing/2014/main" id="{A7555C9B-B2CC-455D-90DE-264875F51318}"/>
            </a:ext>
          </a:extLst>
        </xdr:cNvPr>
        <xdr:cNvCxnSpPr/>
      </xdr:nvCxnSpPr>
      <xdr:spPr>
        <a:xfrm>
          <a:off x="4673600" y="5939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80" name="有形固定資産減価償却率最大値テキスト">
          <a:extLst>
            <a:ext uri="{FF2B5EF4-FFF2-40B4-BE49-F238E27FC236}">
              <a16:creationId xmlns:a16="http://schemas.microsoft.com/office/drawing/2014/main" id="{A2490F73-76B4-419B-9E14-2AE0088DDCB0}"/>
            </a:ext>
          </a:extLst>
        </xdr:cNvPr>
        <xdr:cNvSpPr txBox="1"/>
      </xdr:nvSpPr>
      <xdr:spPr>
        <a:xfrm>
          <a:off x="4813300" y="4474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81" name="直線コネクタ 80">
          <a:extLst>
            <a:ext uri="{FF2B5EF4-FFF2-40B4-BE49-F238E27FC236}">
              <a16:creationId xmlns:a16="http://schemas.microsoft.com/office/drawing/2014/main" id="{EAA0BADB-1300-41E4-9385-3239CC83981F}"/>
            </a:ext>
          </a:extLst>
        </xdr:cNvPr>
        <xdr:cNvCxnSpPr/>
      </xdr:nvCxnSpPr>
      <xdr:spPr>
        <a:xfrm>
          <a:off x="4673600" y="4699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145069</xdr:rowOff>
    </xdr:from>
    <xdr:ext cx="405111" cy="259045"/>
    <xdr:sp macro="" textlink="">
      <xdr:nvSpPr>
        <xdr:cNvPr id="82" name="有形固定資産減価償却率平均値テキスト">
          <a:extLst>
            <a:ext uri="{FF2B5EF4-FFF2-40B4-BE49-F238E27FC236}">
              <a16:creationId xmlns:a16="http://schemas.microsoft.com/office/drawing/2014/main" id="{B71F7707-0A1B-456C-B75A-7CEA6D362D9F}"/>
            </a:ext>
          </a:extLst>
        </xdr:cNvPr>
        <xdr:cNvSpPr txBox="1"/>
      </xdr:nvSpPr>
      <xdr:spPr>
        <a:xfrm>
          <a:off x="4813300" y="5460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166642</xdr:rowOff>
    </xdr:from>
    <xdr:to>
      <xdr:col>23</xdr:col>
      <xdr:colOff>136525</xdr:colOff>
      <xdr:row>32</xdr:row>
      <xdr:rowOff>96792</xdr:rowOff>
    </xdr:to>
    <xdr:sp macro="" textlink="">
      <xdr:nvSpPr>
        <xdr:cNvPr id="83" name="フローチャート: 判断 82">
          <a:extLst>
            <a:ext uri="{FF2B5EF4-FFF2-40B4-BE49-F238E27FC236}">
              <a16:creationId xmlns:a16="http://schemas.microsoft.com/office/drawing/2014/main" id="{B5B35DE1-6088-4C1F-9AD3-86A41A8333F0}"/>
            </a:ext>
          </a:extLst>
        </xdr:cNvPr>
        <xdr:cNvSpPr/>
      </xdr:nvSpPr>
      <xdr:spPr>
        <a:xfrm>
          <a:off x="4711700" y="548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145052</xdr:rowOff>
    </xdr:from>
    <xdr:to>
      <xdr:col>19</xdr:col>
      <xdr:colOff>187325</xdr:colOff>
      <xdr:row>32</xdr:row>
      <xdr:rowOff>75202</xdr:rowOff>
    </xdr:to>
    <xdr:sp macro="" textlink="">
      <xdr:nvSpPr>
        <xdr:cNvPr id="84" name="フローチャート: 判断 83">
          <a:extLst>
            <a:ext uri="{FF2B5EF4-FFF2-40B4-BE49-F238E27FC236}">
              <a16:creationId xmlns:a16="http://schemas.microsoft.com/office/drawing/2014/main" id="{74B3E39C-B4A1-46BA-9454-CB5A0B9F9DCA}"/>
            </a:ext>
          </a:extLst>
        </xdr:cNvPr>
        <xdr:cNvSpPr/>
      </xdr:nvSpPr>
      <xdr:spPr>
        <a:xfrm>
          <a:off x="4000500" y="546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132715</xdr:rowOff>
    </xdr:from>
    <xdr:to>
      <xdr:col>15</xdr:col>
      <xdr:colOff>187325</xdr:colOff>
      <xdr:row>32</xdr:row>
      <xdr:rowOff>62865</xdr:rowOff>
    </xdr:to>
    <xdr:sp macro="" textlink="">
      <xdr:nvSpPr>
        <xdr:cNvPr id="85" name="フローチャート: 判断 84">
          <a:extLst>
            <a:ext uri="{FF2B5EF4-FFF2-40B4-BE49-F238E27FC236}">
              <a16:creationId xmlns:a16="http://schemas.microsoft.com/office/drawing/2014/main" id="{AAF79EDF-D758-4AA8-BFE8-036376DB8F53}"/>
            </a:ext>
          </a:extLst>
        </xdr:cNvPr>
        <xdr:cNvSpPr/>
      </xdr:nvSpPr>
      <xdr:spPr>
        <a:xfrm>
          <a:off x="3238500" y="544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135799</xdr:rowOff>
    </xdr:from>
    <xdr:to>
      <xdr:col>11</xdr:col>
      <xdr:colOff>187325</xdr:colOff>
      <xdr:row>32</xdr:row>
      <xdr:rowOff>65949</xdr:rowOff>
    </xdr:to>
    <xdr:sp macro="" textlink="">
      <xdr:nvSpPr>
        <xdr:cNvPr id="86" name="フローチャート: 判断 85">
          <a:extLst>
            <a:ext uri="{FF2B5EF4-FFF2-40B4-BE49-F238E27FC236}">
              <a16:creationId xmlns:a16="http://schemas.microsoft.com/office/drawing/2014/main" id="{3D84A8F0-FECD-4CB5-8558-70728926DFC5}"/>
            </a:ext>
          </a:extLst>
        </xdr:cNvPr>
        <xdr:cNvSpPr/>
      </xdr:nvSpPr>
      <xdr:spPr>
        <a:xfrm>
          <a:off x="2476500" y="545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D0A388B1-9561-4ABC-A0B3-6B7EEB04C109}"/>
            </a:ext>
          </a:extLst>
        </xdr:cNvPr>
        <xdr:cNvSpPr/>
      </xdr:nvSpPr>
      <xdr:spPr>
        <a:xfrm>
          <a:off x="1714500" y="5401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1F53DC6-F0F4-4776-99A9-649C6F8E79F5}"/>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DA25BE2-56C2-4A8A-A905-837FF6482C6D}"/>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1822B3E-B861-452B-9E6E-36EDBD59A81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128D32B-F1DC-48D4-AFC4-775C6D5C2EF3}"/>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8E95EFD-90C6-4A26-85D0-B812E62752AB}"/>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93" name="楕円 92">
          <a:extLst>
            <a:ext uri="{FF2B5EF4-FFF2-40B4-BE49-F238E27FC236}">
              <a16:creationId xmlns:a16="http://schemas.microsoft.com/office/drawing/2014/main" id="{B252C229-8BF6-43EE-BA13-CB3187DE2497}"/>
            </a:ext>
          </a:extLst>
        </xdr:cNvPr>
        <xdr:cNvSpPr/>
      </xdr:nvSpPr>
      <xdr:spPr>
        <a:xfrm>
          <a:off x="4711700" y="53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90822</xdr:rowOff>
    </xdr:from>
    <xdr:ext cx="405111" cy="259045"/>
    <xdr:sp macro="" textlink="">
      <xdr:nvSpPr>
        <xdr:cNvPr id="94" name="有形固定資産減価償却率該当値テキスト">
          <a:extLst>
            <a:ext uri="{FF2B5EF4-FFF2-40B4-BE49-F238E27FC236}">
              <a16:creationId xmlns:a16="http://schemas.microsoft.com/office/drawing/2014/main" id="{F9F92A28-FA54-4C6E-88BD-46044D6CB7FE}"/>
            </a:ext>
          </a:extLst>
        </xdr:cNvPr>
        <xdr:cNvSpPr txBox="1"/>
      </xdr:nvSpPr>
      <xdr:spPr>
        <a:xfrm>
          <a:off x="4813300" y="5234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135799</xdr:rowOff>
    </xdr:from>
    <xdr:to>
      <xdr:col>19</xdr:col>
      <xdr:colOff>187325</xdr:colOff>
      <xdr:row>32</xdr:row>
      <xdr:rowOff>65949</xdr:rowOff>
    </xdr:to>
    <xdr:sp macro="" textlink="">
      <xdr:nvSpPr>
        <xdr:cNvPr id="95" name="楕円 94">
          <a:extLst>
            <a:ext uri="{FF2B5EF4-FFF2-40B4-BE49-F238E27FC236}">
              <a16:creationId xmlns:a16="http://schemas.microsoft.com/office/drawing/2014/main" id="{971FC2CD-0F5C-4CAE-8828-BB2CE0CA4605}"/>
            </a:ext>
          </a:extLst>
        </xdr:cNvPr>
        <xdr:cNvSpPr/>
      </xdr:nvSpPr>
      <xdr:spPr>
        <a:xfrm>
          <a:off x="4000500" y="545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118745</xdr:rowOff>
    </xdr:from>
    <xdr:to>
      <xdr:col>23</xdr:col>
      <xdr:colOff>85725</xdr:colOff>
      <xdr:row>32</xdr:row>
      <xdr:rowOff>15149</xdr:rowOff>
    </xdr:to>
    <xdr:cxnSp macro="">
      <xdr:nvCxnSpPr>
        <xdr:cNvPr id="96" name="直線コネクタ 95">
          <a:extLst>
            <a:ext uri="{FF2B5EF4-FFF2-40B4-BE49-F238E27FC236}">
              <a16:creationId xmlns:a16="http://schemas.microsoft.com/office/drawing/2014/main" id="{12532632-C22F-46F3-921D-39872BC50402}"/>
            </a:ext>
          </a:extLst>
        </xdr:cNvPr>
        <xdr:cNvCxnSpPr/>
      </xdr:nvCxnSpPr>
      <xdr:spPr>
        <a:xfrm flipV="1">
          <a:off x="4051300" y="5433695"/>
          <a:ext cx="71120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69215</xdr:rowOff>
    </xdr:from>
    <xdr:to>
      <xdr:col>15</xdr:col>
      <xdr:colOff>187325</xdr:colOff>
      <xdr:row>32</xdr:row>
      <xdr:rowOff>170815</xdr:rowOff>
    </xdr:to>
    <xdr:sp macro="" textlink="">
      <xdr:nvSpPr>
        <xdr:cNvPr id="97" name="楕円 96">
          <a:extLst>
            <a:ext uri="{FF2B5EF4-FFF2-40B4-BE49-F238E27FC236}">
              <a16:creationId xmlns:a16="http://schemas.microsoft.com/office/drawing/2014/main" id="{A4B223B0-CFE6-4C4E-A631-A945EBB41F8B}"/>
            </a:ext>
          </a:extLst>
        </xdr:cNvPr>
        <xdr:cNvSpPr/>
      </xdr:nvSpPr>
      <xdr:spPr>
        <a:xfrm>
          <a:off x="3238500" y="55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15149</xdr:rowOff>
    </xdr:from>
    <xdr:to>
      <xdr:col>19</xdr:col>
      <xdr:colOff>136525</xdr:colOff>
      <xdr:row>32</xdr:row>
      <xdr:rowOff>120015</xdr:rowOff>
    </xdr:to>
    <xdr:cxnSp macro="">
      <xdr:nvCxnSpPr>
        <xdr:cNvPr id="98" name="直線コネクタ 97">
          <a:extLst>
            <a:ext uri="{FF2B5EF4-FFF2-40B4-BE49-F238E27FC236}">
              <a16:creationId xmlns:a16="http://schemas.microsoft.com/office/drawing/2014/main" id="{ED4A3C50-7C9A-46AA-A96D-350A464EABF6}"/>
            </a:ext>
          </a:extLst>
        </xdr:cNvPr>
        <xdr:cNvCxnSpPr/>
      </xdr:nvCxnSpPr>
      <xdr:spPr>
        <a:xfrm flipV="1">
          <a:off x="3289300" y="5501549"/>
          <a:ext cx="762000" cy="10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35288</xdr:rowOff>
    </xdr:from>
    <xdr:to>
      <xdr:col>11</xdr:col>
      <xdr:colOff>187325</xdr:colOff>
      <xdr:row>32</xdr:row>
      <xdr:rowOff>136888</xdr:rowOff>
    </xdr:to>
    <xdr:sp macro="" textlink="">
      <xdr:nvSpPr>
        <xdr:cNvPr id="99" name="楕円 98">
          <a:extLst>
            <a:ext uri="{FF2B5EF4-FFF2-40B4-BE49-F238E27FC236}">
              <a16:creationId xmlns:a16="http://schemas.microsoft.com/office/drawing/2014/main" id="{27CE3F37-945F-450D-8EAA-129CA320D8FB}"/>
            </a:ext>
          </a:extLst>
        </xdr:cNvPr>
        <xdr:cNvSpPr/>
      </xdr:nvSpPr>
      <xdr:spPr>
        <a:xfrm>
          <a:off x="2476500" y="552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86088</xdr:rowOff>
    </xdr:from>
    <xdr:to>
      <xdr:col>15</xdr:col>
      <xdr:colOff>136525</xdr:colOff>
      <xdr:row>32</xdr:row>
      <xdr:rowOff>120015</xdr:rowOff>
    </xdr:to>
    <xdr:cxnSp macro="">
      <xdr:nvCxnSpPr>
        <xdr:cNvPr id="100" name="直線コネクタ 99">
          <a:extLst>
            <a:ext uri="{FF2B5EF4-FFF2-40B4-BE49-F238E27FC236}">
              <a16:creationId xmlns:a16="http://schemas.microsoft.com/office/drawing/2014/main" id="{E6EC9199-D666-4C4F-AD75-62FDEFA45365}"/>
            </a:ext>
          </a:extLst>
        </xdr:cNvPr>
        <xdr:cNvCxnSpPr/>
      </xdr:nvCxnSpPr>
      <xdr:spPr>
        <a:xfrm>
          <a:off x="2527300" y="5572488"/>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7529</xdr:rowOff>
    </xdr:from>
    <xdr:to>
      <xdr:col>7</xdr:col>
      <xdr:colOff>187325</xdr:colOff>
      <xdr:row>32</xdr:row>
      <xdr:rowOff>109129</xdr:rowOff>
    </xdr:to>
    <xdr:sp macro="" textlink="">
      <xdr:nvSpPr>
        <xdr:cNvPr id="101" name="楕円 100">
          <a:extLst>
            <a:ext uri="{FF2B5EF4-FFF2-40B4-BE49-F238E27FC236}">
              <a16:creationId xmlns:a16="http://schemas.microsoft.com/office/drawing/2014/main" id="{6CDA69B3-823C-4EB7-85DE-73D3A32C71FA}"/>
            </a:ext>
          </a:extLst>
        </xdr:cNvPr>
        <xdr:cNvSpPr/>
      </xdr:nvSpPr>
      <xdr:spPr>
        <a:xfrm>
          <a:off x="1714500" y="54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58329</xdr:rowOff>
    </xdr:from>
    <xdr:to>
      <xdr:col>11</xdr:col>
      <xdr:colOff>136525</xdr:colOff>
      <xdr:row>32</xdr:row>
      <xdr:rowOff>86088</xdr:rowOff>
    </xdr:to>
    <xdr:cxnSp macro="">
      <xdr:nvCxnSpPr>
        <xdr:cNvPr id="102" name="直線コネクタ 101">
          <a:extLst>
            <a:ext uri="{FF2B5EF4-FFF2-40B4-BE49-F238E27FC236}">
              <a16:creationId xmlns:a16="http://schemas.microsoft.com/office/drawing/2014/main" id="{BF16A5A2-17C8-4645-A519-B0874718881D}"/>
            </a:ext>
          </a:extLst>
        </xdr:cNvPr>
        <xdr:cNvCxnSpPr/>
      </xdr:nvCxnSpPr>
      <xdr:spPr>
        <a:xfrm>
          <a:off x="1765300" y="5544729"/>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66329</xdr:rowOff>
    </xdr:from>
    <xdr:ext cx="405111" cy="259045"/>
    <xdr:sp macro="" textlink="">
      <xdr:nvSpPr>
        <xdr:cNvPr id="103" name="n_1aveValue有形固定資産減価償却率">
          <a:extLst>
            <a:ext uri="{FF2B5EF4-FFF2-40B4-BE49-F238E27FC236}">
              <a16:creationId xmlns:a16="http://schemas.microsoft.com/office/drawing/2014/main" id="{AC557B19-86EA-4869-B9B7-B347FAFAB7DB}"/>
            </a:ext>
          </a:extLst>
        </xdr:cNvPr>
        <xdr:cNvSpPr txBox="1"/>
      </xdr:nvSpPr>
      <xdr:spPr>
        <a:xfrm>
          <a:off x="3836044" y="555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79392</xdr:rowOff>
    </xdr:from>
    <xdr:ext cx="405111" cy="259045"/>
    <xdr:sp macro="" textlink="">
      <xdr:nvSpPr>
        <xdr:cNvPr id="104" name="n_2aveValue有形固定資産減価償却率">
          <a:extLst>
            <a:ext uri="{FF2B5EF4-FFF2-40B4-BE49-F238E27FC236}">
              <a16:creationId xmlns:a16="http://schemas.microsoft.com/office/drawing/2014/main" id="{D9746762-FD23-4DDA-9886-EB4244953791}"/>
            </a:ext>
          </a:extLst>
        </xdr:cNvPr>
        <xdr:cNvSpPr txBox="1"/>
      </xdr:nvSpPr>
      <xdr:spPr>
        <a:xfrm>
          <a:off x="3086744" y="522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82476</xdr:rowOff>
    </xdr:from>
    <xdr:ext cx="405111" cy="259045"/>
    <xdr:sp macro="" textlink="">
      <xdr:nvSpPr>
        <xdr:cNvPr id="105" name="n_3aveValue有形固定資産減価償却率">
          <a:extLst>
            <a:ext uri="{FF2B5EF4-FFF2-40B4-BE49-F238E27FC236}">
              <a16:creationId xmlns:a16="http://schemas.microsoft.com/office/drawing/2014/main" id="{C4412CBE-5B5A-48F4-A302-CCBF69A76AD4}"/>
            </a:ext>
          </a:extLst>
        </xdr:cNvPr>
        <xdr:cNvSpPr txBox="1"/>
      </xdr:nvSpPr>
      <xdr:spPr>
        <a:xfrm>
          <a:off x="2324744" y="5225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106" name="n_4aveValue有形固定資産減価償却率">
          <a:extLst>
            <a:ext uri="{FF2B5EF4-FFF2-40B4-BE49-F238E27FC236}">
              <a16:creationId xmlns:a16="http://schemas.microsoft.com/office/drawing/2014/main" id="{25B70664-D41E-4DE0-A8D8-5FD964274E14}"/>
            </a:ext>
          </a:extLst>
        </xdr:cNvPr>
        <xdr:cNvSpPr txBox="1"/>
      </xdr:nvSpPr>
      <xdr:spPr>
        <a:xfrm>
          <a:off x="1562744" y="5176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82476</xdr:rowOff>
    </xdr:from>
    <xdr:ext cx="405111" cy="259045"/>
    <xdr:sp macro="" textlink="">
      <xdr:nvSpPr>
        <xdr:cNvPr id="107" name="n_1mainValue有形固定資産減価償却率">
          <a:extLst>
            <a:ext uri="{FF2B5EF4-FFF2-40B4-BE49-F238E27FC236}">
              <a16:creationId xmlns:a16="http://schemas.microsoft.com/office/drawing/2014/main" id="{63D18CE6-4DF5-4891-88E8-7BAA7BDB9879}"/>
            </a:ext>
          </a:extLst>
        </xdr:cNvPr>
        <xdr:cNvSpPr txBox="1"/>
      </xdr:nvSpPr>
      <xdr:spPr>
        <a:xfrm>
          <a:off x="3836044" y="5225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161942</xdr:rowOff>
    </xdr:from>
    <xdr:ext cx="405111" cy="259045"/>
    <xdr:sp macro="" textlink="">
      <xdr:nvSpPr>
        <xdr:cNvPr id="108" name="n_2mainValue有形固定資産減価償却率">
          <a:extLst>
            <a:ext uri="{FF2B5EF4-FFF2-40B4-BE49-F238E27FC236}">
              <a16:creationId xmlns:a16="http://schemas.microsoft.com/office/drawing/2014/main" id="{081244BC-43CC-4543-A74E-FC3F635B0A41}"/>
            </a:ext>
          </a:extLst>
        </xdr:cNvPr>
        <xdr:cNvSpPr txBox="1"/>
      </xdr:nvSpPr>
      <xdr:spPr>
        <a:xfrm>
          <a:off x="3086744" y="564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128015</xdr:rowOff>
    </xdr:from>
    <xdr:ext cx="405111" cy="259045"/>
    <xdr:sp macro="" textlink="">
      <xdr:nvSpPr>
        <xdr:cNvPr id="109" name="n_3mainValue有形固定資産減価償却率">
          <a:extLst>
            <a:ext uri="{FF2B5EF4-FFF2-40B4-BE49-F238E27FC236}">
              <a16:creationId xmlns:a16="http://schemas.microsoft.com/office/drawing/2014/main" id="{C0393469-EBAE-40B6-94A8-E7D407725048}"/>
            </a:ext>
          </a:extLst>
        </xdr:cNvPr>
        <xdr:cNvSpPr txBox="1"/>
      </xdr:nvSpPr>
      <xdr:spPr>
        <a:xfrm>
          <a:off x="2324744" y="561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100256</xdr:rowOff>
    </xdr:from>
    <xdr:ext cx="405111" cy="259045"/>
    <xdr:sp macro="" textlink="">
      <xdr:nvSpPr>
        <xdr:cNvPr id="110" name="n_4mainValue有形固定資産減価償却率">
          <a:extLst>
            <a:ext uri="{FF2B5EF4-FFF2-40B4-BE49-F238E27FC236}">
              <a16:creationId xmlns:a16="http://schemas.microsoft.com/office/drawing/2014/main" id="{617E69F2-CB78-40AC-B1C1-7A6E36B00DBA}"/>
            </a:ext>
          </a:extLst>
        </xdr:cNvPr>
        <xdr:cNvSpPr txBox="1"/>
      </xdr:nvSpPr>
      <xdr:spPr>
        <a:xfrm>
          <a:off x="1562744" y="558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4436241D-7C24-4645-9EED-FFFD6297BE9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E4550C2D-F1E3-4732-8A8C-5592C6B0466B}"/>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F031C55-7390-421B-8E4A-C0FE4C509B4F}"/>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DCC99BB4-4824-4FC4-B62F-BF35DF7A6A3A}"/>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29F03C9-FE20-4544-9B57-96C1F271A862}"/>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64657470-EBE6-46F9-B4AA-FB860F3BDB4B}"/>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98035F0-C561-438D-AF6E-F18418B2B914}"/>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2D4AAA8-9B2D-42CE-B113-16E380E8AA6E}"/>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F459FED-3573-48CC-A899-502A0611747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541E11D-53D4-468D-8B1A-6867AAB7471E}"/>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CC553F0-34E9-4642-80BD-74891D54BEB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ED2DB0F5-A784-4434-AAFB-268470F8A882}"/>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5286F0B8-44B3-4EFD-82C9-FE2E7B947EA5}"/>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年までは類似団体とほぼ同水準であったが、大型建設事業（中学校、保育所等）の実施による地方債発行額増加による地方債現在高の増加、また地方交付税の減少により比率が上昇している。令和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年度に中学校建替事業が完了したものの、保育所整備等は継続していることから、比率はしばらく高止まりすることが見込まれる。</a:t>
          </a:r>
        </a:p>
        <a:p>
          <a:r>
            <a:rPr kumimoji="1" lang="ja-JP" altLang="en-US" sz="1100">
              <a:latin typeface="ＭＳ Ｐゴシック" panose="020B0600070205080204" pitchFamily="50" charset="-128"/>
              <a:ea typeface="ＭＳ Ｐゴシック" panose="020B0600070205080204" pitchFamily="50" charset="-128"/>
            </a:rPr>
            <a:t>計画的な地方債の償還及び減債基金、公共施設等整備管理基金など充当可能基金への積立を行い、比率の上昇抑制に努める。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10F9BF1D-0FA3-48E3-8DE0-766091F92F32}"/>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05CEEDE-1B7B-4051-B8B4-4D387B2BDA0A}"/>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1631F02-CD4A-440F-82B0-B19B489818BA}"/>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02F9114-A5CD-4580-9A7D-8A2EC2D53EE4}"/>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ACCCF102-E413-4E89-8EE6-D5FABD3E3772}"/>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CF89DD78-D0A0-4F2E-A6EF-8BF1F9A9E21A}"/>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4D44D1C9-6C7A-41EA-A3FA-C0F6FD41D38D}"/>
            </a:ext>
          </a:extLst>
        </xdr:cNvPr>
        <xdr:cNvSpPr txBox="1"/>
      </xdr:nvSpPr>
      <xdr:spPr>
        <a:xfrm>
          <a:off x="10756676" y="56298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EE639D7-0C38-4B68-A4E5-DBA1F6516685}"/>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918E2F8-CA05-4D49-8E00-D9D57B403E58}"/>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C2D016C7-BD1E-44CB-8F83-CA3298C689B7}"/>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5B58D65D-70E5-4F1E-8E8F-A2C35F9C03F4}"/>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85447AC2-5AD3-4D4A-8B61-6A472C403484}"/>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5F765979-715F-4CBA-BE96-2138B57DBB27}"/>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CC586E36-8513-4C4E-B8B2-162E9FE3FB69}"/>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729BCD3B-44DD-417F-BB03-091F56B81280}"/>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9C31FA6-830D-4C07-A5E9-B6E1C37421C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6997C61A-9FA0-49BC-9653-D2FD32F32A56}"/>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165838</xdr:rowOff>
    </xdr:to>
    <xdr:cxnSp macro="">
      <xdr:nvCxnSpPr>
        <xdr:cNvPr id="141" name="直線コネクタ 140">
          <a:extLst>
            <a:ext uri="{FF2B5EF4-FFF2-40B4-BE49-F238E27FC236}">
              <a16:creationId xmlns:a16="http://schemas.microsoft.com/office/drawing/2014/main" id="{C8500F74-2F08-4484-B80F-B9AA583FEC78}"/>
            </a:ext>
          </a:extLst>
        </xdr:cNvPr>
        <xdr:cNvCxnSpPr/>
      </xdr:nvCxnSpPr>
      <xdr:spPr>
        <a:xfrm flipV="1">
          <a:off x="14793595" y="4489903"/>
          <a:ext cx="1269" cy="150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169665</xdr:rowOff>
    </xdr:from>
    <xdr:ext cx="560923" cy="259045"/>
    <xdr:sp macro="" textlink="">
      <xdr:nvSpPr>
        <xdr:cNvPr id="142" name="債務償還比率最小値テキスト">
          <a:extLst>
            <a:ext uri="{FF2B5EF4-FFF2-40B4-BE49-F238E27FC236}">
              <a16:creationId xmlns:a16="http://schemas.microsoft.com/office/drawing/2014/main" id="{F71B96E9-3807-4A71-8E17-80424C800959}"/>
            </a:ext>
          </a:extLst>
        </xdr:cNvPr>
        <xdr:cNvSpPr txBox="1"/>
      </xdr:nvSpPr>
      <xdr:spPr>
        <a:xfrm>
          <a:off x="14846300" y="599896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165838</xdr:rowOff>
    </xdr:from>
    <xdr:to>
      <xdr:col>76</xdr:col>
      <xdr:colOff>111125</xdr:colOff>
      <xdr:row>34</xdr:row>
      <xdr:rowOff>165838</xdr:rowOff>
    </xdr:to>
    <xdr:cxnSp macro="">
      <xdr:nvCxnSpPr>
        <xdr:cNvPr id="143" name="直線コネクタ 142">
          <a:extLst>
            <a:ext uri="{FF2B5EF4-FFF2-40B4-BE49-F238E27FC236}">
              <a16:creationId xmlns:a16="http://schemas.microsoft.com/office/drawing/2014/main" id="{706042A7-BE34-41C1-8E72-BB910091CDB6}"/>
            </a:ext>
          </a:extLst>
        </xdr:cNvPr>
        <xdr:cNvCxnSpPr/>
      </xdr:nvCxnSpPr>
      <xdr:spPr>
        <a:xfrm>
          <a:off x="14706600" y="599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D3C785AB-D4D8-4D28-B2BB-D861669F7515}"/>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F0CAE4F8-0847-484F-A538-30B1E5BC6F91}"/>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13092</xdr:rowOff>
    </xdr:from>
    <xdr:ext cx="469744" cy="259045"/>
    <xdr:sp macro="" textlink="">
      <xdr:nvSpPr>
        <xdr:cNvPr id="146" name="債務償還比率平均値テキスト">
          <a:extLst>
            <a:ext uri="{FF2B5EF4-FFF2-40B4-BE49-F238E27FC236}">
              <a16:creationId xmlns:a16="http://schemas.microsoft.com/office/drawing/2014/main" id="{C3A0E9A5-61C2-4B53-89FD-39830051D939}"/>
            </a:ext>
          </a:extLst>
        </xdr:cNvPr>
        <xdr:cNvSpPr txBox="1"/>
      </xdr:nvSpPr>
      <xdr:spPr>
        <a:xfrm>
          <a:off x="14846300" y="4642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161665</xdr:rowOff>
    </xdr:from>
    <xdr:to>
      <xdr:col>76</xdr:col>
      <xdr:colOff>73025</xdr:colOff>
      <xdr:row>28</xdr:row>
      <xdr:rowOff>91815</xdr:rowOff>
    </xdr:to>
    <xdr:sp macro="" textlink="">
      <xdr:nvSpPr>
        <xdr:cNvPr id="147" name="フローチャート: 判断 146">
          <a:extLst>
            <a:ext uri="{FF2B5EF4-FFF2-40B4-BE49-F238E27FC236}">
              <a16:creationId xmlns:a16="http://schemas.microsoft.com/office/drawing/2014/main" id="{6B301945-523F-4DA9-BF02-13F3D72F123A}"/>
            </a:ext>
          </a:extLst>
        </xdr:cNvPr>
        <xdr:cNvSpPr/>
      </xdr:nvSpPr>
      <xdr:spPr>
        <a:xfrm>
          <a:off x="14744700" y="479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166291</xdr:rowOff>
    </xdr:from>
    <xdr:to>
      <xdr:col>72</xdr:col>
      <xdr:colOff>123825</xdr:colOff>
      <xdr:row>28</xdr:row>
      <xdr:rowOff>96441</xdr:rowOff>
    </xdr:to>
    <xdr:sp macro="" textlink="">
      <xdr:nvSpPr>
        <xdr:cNvPr id="148" name="フローチャート: 判断 147">
          <a:extLst>
            <a:ext uri="{FF2B5EF4-FFF2-40B4-BE49-F238E27FC236}">
              <a16:creationId xmlns:a16="http://schemas.microsoft.com/office/drawing/2014/main" id="{7E36F240-381D-465E-8607-5104C64ECCAC}"/>
            </a:ext>
          </a:extLst>
        </xdr:cNvPr>
        <xdr:cNvSpPr/>
      </xdr:nvSpPr>
      <xdr:spPr>
        <a:xfrm>
          <a:off x="14033500" y="479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163104</xdr:rowOff>
    </xdr:from>
    <xdr:to>
      <xdr:col>68</xdr:col>
      <xdr:colOff>123825</xdr:colOff>
      <xdr:row>28</xdr:row>
      <xdr:rowOff>93254</xdr:rowOff>
    </xdr:to>
    <xdr:sp macro="" textlink="">
      <xdr:nvSpPr>
        <xdr:cNvPr id="149" name="フローチャート: 判断 148">
          <a:extLst>
            <a:ext uri="{FF2B5EF4-FFF2-40B4-BE49-F238E27FC236}">
              <a16:creationId xmlns:a16="http://schemas.microsoft.com/office/drawing/2014/main" id="{BC13F6AF-48B6-41B5-8606-16DB562FC427}"/>
            </a:ext>
          </a:extLst>
        </xdr:cNvPr>
        <xdr:cNvSpPr/>
      </xdr:nvSpPr>
      <xdr:spPr>
        <a:xfrm>
          <a:off x="13271500" y="479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134148</xdr:rowOff>
    </xdr:from>
    <xdr:to>
      <xdr:col>64</xdr:col>
      <xdr:colOff>123825</xdr:colOff>
      <xdr:row>29</xdr:row>
      <xdr:rowOff>64298</xdr:rowOff>
    </xdr:to>
    <xdr:sp macro="" textlink="">
      <xdr:nvSpPr>
        <xdr:cNvPr id="150" name="フローチャート: 判断 149">
          <a:extLst>
            <a:ext uri="{FF2B5EF4-FFF2-40B4-BE49-F238E27FC236}">
              <a16:creationId xmlns:a16="http://schemas.microsoft.com/office/drawing/2014/main" id="{52598CAB-661E-4F69-8E46-9FDB636EA97E}"/>
            </a:ext>
          </a:extLst>
        </xdr:cNvPr>
        <xdr:cNvSpPr/>
      </xdr:nvSpPr>
      <xdr:spPr>
        <a:xfrm>
          <a:off x="12509500" y="493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2383</xdr:rowOff>
    </xdr:from>
    <xdr:to>
      <xdr:col>60</xdr:col>
      <xdr:colOff>123825</xdr:colOff>
      <xdr:row>29</xdr:row>
      <xdr:rowOff>103983</xdr:rowOff>
    </xdr:to>
    <xdr:sp macro="" textlink="">
      <xdr:nvSpPr>
        <xdr:cNvPr id="151" name="フローチャート: 判断 150">
          <a:extLst>
            <a:ext uri="{FF2B5EF4-FFF2-40B4-BE49-F238E27FC236}">
              <a16:creationId xmlns:a16="http://schemas.microsoft.com/office/drawing/2014/main" id="{66A3C543-1110-4061-8CFA-9BE1EC31755C}"/>
            </a:ext>
          </a:extLst>
        </xdr:cNvPr>
        <xdr:cNvSpPr/>
      </xdr:nvSpPr>
      <xdr:spPr>
        <a:xfrm>
          <a:off x="11747500" y="4974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2A97CD5-9B15-41C5-9235-08E8B7009D35}"/>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AF38DB2-561A-464A-8423-2CBC97CBA418}"/>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86D38B2-DB30-42F5-BE82-06563118AD12}"/>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722AF05E-5E9A-4857-BA67-E77DC7B2995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9B4930F1-B4F1-4EE4-A30A-A5142BD7C34F}"/>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103958</xdr:rowOff>
    </xdr:from>
    <xdr:to>
      <xdr:col>76</xdr:col>
      <xdr:colOff>73025</xdr:colOff>
      <xdr:row>30</xdr:row>
      <xdr:rowOff>34108</xdr:rowOff>
    </xdr:to>
    <xdr:sp macro="" textlink="">
      <xdr:nvSpPr>
        <xdr:cNvPr id="157" name="楕円 156">
          <a:extLst>
            <a:ext uri="{FF2B5EF4-FFF2-40B4-BE49-F238E27FC236}">
              <a16:creationId xmlns:a16="http://schemas.microsoft.com/office/drawing/2014/main" id="{2832F9DB-FCA6-4C75-B247-6D1F8139D33F}"/>
            </a:ext>
          </a:extLst>
        </xdr:cNvPr>
        <xdr:cNvSpPr/>
      </xdr:nvSpPr>
      <xdr:spPr>
        <a:xfrm>
          <a:off x="14744700" y="507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82385</xdr:rowOff>
    </xdr:from>
    <xdr:ext cx="469744" cy="259045"/>
    <xdr:sp macro="" textlink="">
      <xdr:nvSpPr>
        <xdr:cNvPr id="158" name="債務償還比率該当値テキスト">
          <a:extLst>
            <a:ext uri="{FF2B5EF4-FFF2-40B4-BE49-F238E27FC236}">
              <a16:creationId xmlns:a16="http://schemas.microsoft.com/office/drawing/2014/main" id="{BBD5EBD4-8F3D-4359-AD2C-3DE10B471D25}"/>
            </a:ext>
          </a:extLst>
        </xdr:cNvPr>
        <xdr:cNvSpPr txBox="1"/>
      </xdr:nvSpPr>
      <xdr:spPr>
        <a:xfrm>
          <a:off x="14846300" y="50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129111</xdr:rowOff>
    </xdr:from>
    <xdr:to>
      <xdr:col>72</xdr:col>
      <xdr:colOff>123825</xdr:colOff>
      <xdr:row>29</xdr:row>
      <xdr:rowOff>59261</xdr:rowOff>
    </xdr:to>
    <xdr:sp macro="" textlink="">
      <xdr:nvSpPr>
        <xdr:cNvPr id="159" name="楕円 158">
          <a:extLst>
            <a:ext uri="{FF2B5EF4-FFF2-40B4-BE49-F238E27FC236}">
              <a16:creationId xmlns:a16="http://schemas.microsoft.com/office/drawing/2014/main" id="{146840EF-1472-4E61-9522-8CE5FDA8BDC6}"/>
            </a:ext>
          </a:extLst>
        </xdr:cNvPr>
        <xdr:cNvSpPr/>
      </xdr:nvSpPr>
      <xdr:spPr>
        <a:xfrm>
          <a:off x="14033500" y="492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8461</xdr:rowOff>
    </xdr:from>
    <xdr:to>
      <xdr:col>76</xdr:col>
      <xdr:colOff>22225</xdr:colOff>
      <xdr:row>29</xdr:row>
      <xdr:rowOff>154758</xdr:rowOff>
    </xdr:to>
    <xdr:cxnSp macro="">
      <xdr:nvCxnSpPr>
        <xdr:cNvPr id="160" name="直線コネクタ 159">
          <a:extLst>
            <a:ext uri="{FF2B5EF4-FFF2-40B4-BE49-F238E27FC236}">
              <a16:creationId xmlns:a16="http://schemas.microsoft.com/office/drawing/2014/main" id="{1A300798-FFCE-4B6A-A42F-1DBFA58A2B0B}"/>
            </a:ext>
          </a:extLst>
        </xdr:cNvPr>
        <xdr:cNvCxnSpPr/>
      </xdr:nvCxnSpPr>
      <xdr:spPr>
        <a:xfrm>
          <a:off x="14084300" y="4980511"/>
          <a:ext cx="711200" cy="14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153234</xdr:rowOff>
    </xdr:from>
    <xdr:to>
      <xdr:col>68</xdr:col>
      <xdr:colOff>123825</xdr:colOff>
      <xdr:row>28</xdr:row>
      <xdr:rowOff>83384</xdr:rowOff>
    </xdr:to>
    <xdr:sp macro="" textlink="">
      <xdr:nvSpPr>
        <xdr:cNvPr id="161" name="楕円 160">
          <a:extLst>
            <a:ext uri="{FF2B5EF4-FFF2-40B4-BE49-F238E27FC236}">
              <a16:creationId xmlns:a16="http://schemas.microsoft.com/office/drawing/2014/main" id="{8B167714-35E7-46CA-BCE2-1EBB9211C237}"/>
            </a:ext>
          </a:extLst>
        </xdr:cNvPr>
        <xdr:cNvSpPr/>
      </xdr:nvSpPr>
      <xdr:spPr>
        <a:xfrm>
          <a:off x="13271500" y="478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32584</xdr:rowOff>
    </xdr:from>
    <xdr:to>
      <xdr:col>72</xdr:col>
      <xdr:colOff>73025</xdr:colOff>
      <xdr:row>29</xdr:row>
      <xdr:rowOff>8461</xdr:rowOff>
    </xdr:to>
    <xdr:cxnSp macro="">
      <xdr:nvCxnSpPr>
        <xdr:cNvPr id="162" name="直線コネクタ 161">
          <a:extLst>
            <a:ext uri="{FF2B5EF4-FFF2-40B4-BE49-F238E27FC236}">
              <a16:creationId xmlns:a16="http://schemas.microsoft.com/office/drawing/2014/main" id="{295C2765-3531-42AC-A4B1-A2C6661103F2}"/>
            </a:ext>
          </a:extLst>
        </xdr:cNvPr>
        <xdr:cNvCxnSpPr/>
      </xdr:nvCxnSpPr>
      <xdr:spPr>
        <a:xfrm>
          <a:off x="13322300" y="4833184"/>
          <a:ext cx="762000" cy="14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120783</xdr:rowOff>
    </xdr:from>
    <xdr:to>
      <xdr:col>64</xdr:col>
      <xdr:colOff>123825</xdr:colOff>
      <xdr:row>29</xdr:row>
      <xdr:rowOff>50933</xdr:rowOff>
    </xdr:to>
    <xdr:sp macro="" textlink="">
      <xdr:nvSpPr>
        <xdr:cNvPr id="163" name="楕円 162">
          <a:extLst>
            <a:ext uri="{FF2B5EF4-FFF2-40B4-BE49-F238E27FC236}">
              <a16:creationId xmlns:a16="http://schemas.microsoft.com/office/drawing/2014/main" id="{38B6549F-5F03-428A-8D0B-63F2FE55F0BF}"/>
            </a:ext>
          </a:extLst>
        </xdr:cNvPr>
        <xdr:cNvSpPr/>
      </xdr:nvSpPr>
      <xdr:spPr>
        <a:xfrm>
          <a:off x="12509500" y="49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32584</xdr:rowOff>
    </xdr:from>
    <xdr:to>
      <xdr:col>68</xdr:col>
      <xdr:colOff>73025</xdr:colOff>
      <xdr:row>29</xdr:row>
      <xdr:rowOff>133</xdr:rowOff>
    </xdr:to>
    <xdr:cxnSp macro="">
      <xdr:nvCxnSpPr>
        <xdr:cNvPr id="164" name="直線コネクタ 163">
          <a:extLst>
            <a:ext uri="{FF2B5EF4-FFF2-40B4-BE49-F238E27FC236}">
              <a16:creationId xmlns:a16="http://schemas.microsoft.com/office/drawing/2014/main" id="{820F2EEF-0B73-4A9A-9A0B-64557C339AE3}"/>
            </a:ext>
          </a:extLst>
        </xdr:cNvPr>
        <xdr:cNvCxnSpPr/>
      </xdr:nvCxnSpPr>
      <xdr:spPr>
        <a:xfrm flipV="1">
          <a:off x="12560300" y="4833184"/>
          <a:ext cx="762000" cy="13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121297</xdr:rowOff>
    </xdr:from>
    <xdr:to>
      <xdr:col>60</xdr:col>
      <xdr:colOff>123825</xdr:colOff>
      <xdr:row>29</xdr:row>
      <xdr:rowOff>51447</xdr:rowOff>
    </xdr:to>
    <xdr:sp macro="" textlink="">
      <xdr:nvSpPr>
        <xdr:cNvPr id="165" name="楕円 164">
          <a:extLst>
            <a:ext uri="{FF2B5EF4-FFF2-40B4-BE49-F238E27FC236}">
              <a16:creationId xmlns:a16="http://schemas.microsoft.com/office/drawing/2014/main" id="{165D56D9-CA11-4D4B-838E-7712147B2E07}"/>
            </a:ext>
          </a:extLst>
        </xdr:cNvPr>
        <xdr:cNvSpPr/>
      </xdr:nvSpPr>
      <xdr:spPr>
        <a:xfrm>
          <a:off x="11747500" y="492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133</xdr:rowOff>
    </xdr:from>
    <xdr:to>
      <xdr:col>64</xdr:col>
      <xdr:colOff>73025</xdr:colOff>
      <xdr:row>29</xdr:row>
      <xdr:rowOff>647</xdr:rowOff>
    </xdr:to>
    <xdr:cxnSp macro="">
      <xdr:nvCxnSpPr>
        <xdr:cNvPr id="166" name="直線コネクタ 165">
          <a:extLst>
            <a:ext uri="{FF2B5EF4-FFF2-40B4-BE49-F238E27FC236}">
              <a16:creationId xmlns:a16="http://schemas.microsoft.com/office/drawing/2014/main" id="{4F22A2CF-AD03-4D6A-84A4-A3B5168042EC}"/>
            </a:ext>
          </a:extLst>
        </xdr:cNvPr>
        <xdr:cNvCxnSpPr/>
      </xdr:nvCxnSpPr>
      <xdr:spPr>
        <a:xfrm flipV="1">
          <a:off x="11798300" y="4972183"/>
          <a:ext cx="762000" cy="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112968</xdr:rowOff>
    </xdr:from>
    <xdr:ext cx="469744" cy="259045"/>
    <xdr:sp macro="" textlink="">
      <xdr:nvSpPr>
        <xdr:cNvPr id="167" name="n_1aveValue債務償還比率">
          <a:extLst>
            <a:ext uri="{FF2B5EF4-FFF2-40B4-BE49-F238E27FC236}">
              <a16:creationId xmlns:a16="http://schemas.microsoft.com/office/drawing/2014/main" id="{D467DAC1-3F13-40F0-AD14-DFB6DD470E5F}"/>
            </a:ext>
          </a:extLst>
        </xdr:cNvPr>
        <xdr:cNvSpPr txBox="1"/>
      </xdr:nvSpPr>
      <xdr:spPr>
        <a:xfrm>
          <a:off x="13836727" y="457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84381</xdr:rowOff>
    </xdr:from>
    <xdr:ext cx="469744" cy="259045"/>
    <xdr:sp macro="" textlink="">
      <xdr:nvSpPr>
        <xdr:cNvPr id="168" name="n_2aveValue債務償還比率">
          <a:extLst>
            <a:ext uri="{FF2B5EF4-FFF2-40B4-BE49-F238E27FC236}">
              <a16:creationId xmlns:a16="http://schemas.microsoft.com/office/drawing/2014/main" id="{C84C7D05-6112-49F1-BE72-F83D9FF820F1}"/>
            </a:ext>
          </a:extLst>
        </xdr:cNvPr>
        <xdr:cNvSpPr txBox="1"/>
      </xdr:nvSpPr>
      <xdr:spPr>
        <a:xfrm>
          <a:off x="13087427" y="4884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55425</xdr:rowOff>
    </xdr:from>
    <xdr:ext cx="469744" cy="259045"/>
    <xdr:sp macro="" textlink="">
      <xdr:nvSpPr>
        <xdr:cNvPr id="169" name="n_3aveValue債務償還比率">
          <a:extLst>
            <a:ext uri="{FF2B5EF4-FFF2-40B4-BE49-F238E27FC236}">
              <a16:creationId xmlns:a16="http://schemas.microsoft.com/office/drawing/2014/main" id="{E473422F-070A-405B-A6EE-DD3D980584E3}"/>
            </a:ext>
          </a:extLst>
        </xdr:cNvPr>
        <xdr:cNvSpPr txBox="1"/>
      </xdr:nvSpPr>
      <xdr:spPr>
        <a:xfrm>
          <a:off x="12325427" y="502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95110</xdr:rowOff>
    </xdr:from>
    <xdr:ext cx="469744" cy="259045"/>
    <xdr:sp macro="" textlink="">
      <xdr:nvSpPr>
        <xdr:cNvPr id="170" name="n_4aveValue債務償還比率">
          <a:extLst>
            <a:ext uri="{FF2B5EF4-FFF2-40B4-BE49-F238E27FC236}">
              <a16:creationId xmlns:a16="http://schemas.microsoft.com/office/drawing/2014/main" id="{98AA0057-AEEA-42A7-91D4-AE5BA7EAA49C}"/>
            </a:ext>
          </a:extLst>
        </xdr:cNvPr>
        <xdr:cNvSpPr txBox="1"/>
      </xdr:nvSpPr>
      <xdr:spPr>
        <a:xfrm>
          <a:off x="11563427" y="5067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50388</xdr:rowOff>
    </xdr:from>
    <xdr:ext cx="469744" cy="259045"/>
    <xdr:sp macro="" textlink="">
      <xdr:nvSpPr>
        <xdr:cNvPr id="171" name="n_1mainValue債務償還比率">
          <a:extLst>
            <a:ext uri="{FF2B5EF4-FFF2-40B4-BE49-F238E27FC236}">
              <a16:creationId xmlns:a16="http://schemas.microsoft.com/office/drawing/2014/main" id="{F3E7944A-1785-44F3-976B-61588BC97C86}"/>
            </a:ext>
          </a:extLst>
        </xdr:cNvPr>
        <xdr:cNvSpPr txBox="1"/>
      </xdr:nvSpPr>
      <xdr:spPr>
        <a:xfrm>
          <a:off x="13836727" y="502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99911</xdr:rowOff>
    </xdr:from>
    <xdr:ext cx="469744" cy="259045"/>
    <xdr:sp macro="" textlink="">
      <xdr:nvSpPr>
        <xdr:cNvPr id="172" name="n_2mainValue債務償還比率">
          <a:extLst>
            <a:ext uri="{FF2B5EF4-FFF2-40B4-BE49-F238E27FC236}">
              <a16:creationId xmlns:a16="http://schemas.microsoft.com/office/drawing/2014/main" id="{93AA499E-55AF-4AEB-BC74-EBB3E3FD0405}"/>
            </a:ext>
          </a:extLst>
        </xdr:cNvPr>
        <xdr:cNvSpPr txBox="1"/>
      </xdr:nvSpPr>
      <xdr:spPr>
        <a:xfrm>
          <a:off x="13087427" y="455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67460</xdr:rowOff>
    </xdr:from>
    <xdr:ext cx="469744" cy="259045"/>
    <xdr:sp macro="" textlink="">
      <xdr:nvSpPr>
        <xdr:cNvPr id="173" name="n_3mainValue債務償還比率">
          <a:extLst>
            <a:ext uri="{FF2B5EF4-FFF2-40B4-BE49-F238E27FC236}">
              <a16:creationId xmlns:a16="http://schemas.microsoft.com/office/drawing/2014/main" id="{872106E0-DA0C-4BD3-89F0-3DFCDF253FED}"/>
            </a:ext>
          </a:extLst>
        </xdr:cNvPr>
        <xdr:cNvSpPr txBox="1"/>
      </xdr:nvSpPr>
      <xdr:spPr>
        <a:xfrm>
          <a:off x="12325427" y="4696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67974</xdr:rowOff>
    </xdr:from>
    <xdr:ext cx="469744" cy="259045"/>
    <xdr:sp macro="" textlink="">
      <xdr:nvSpPr>
        <xdr:cNvPr id="174" name="n_4mainValue債務償還比率">
          <a:extLst>
            <a:ext uri="{FF2B5EF4-FFF2-40B4-BE49-F238E27FC236}">
              <a16:creationId xmlns:a16="http://schemas.microsoft.com/office/drawing/2014/main" id="{638829D1-0046-40E8-AEC5-61E4C86CB7AE}"/>
            </a:ext>
          </a:extLst>
        </xdr:cNvPr>
        <xdr:cNvSpPr txBox="1"/>
      </xdr:nvSpPr>
      <xdr:spPr>
        <a:xfrm>
          <a:off x="11563427" y="469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894AED33-70AE-4434-B265-3BFE32FB01B2}"/>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44F0BC7E-1642-4035-A896-E7B32CBE394C}"/>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27FF0D87-78A5-4261-8038-BDF8D83A4272}"/>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1D2C604C-834E-4596-9BA5-CCB367B9F2CF}"/>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9BCF9A82-3553-4FF6-BF25-89078DFDE70C}"/>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2E27466F-D083-41AD-BBF1-AC2F634DE899}"/>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891966D-7D58-4E02-894E-545F7FE3FE6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D5D6C49-ECE0-407C-A854-4FDFD84349B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4D56322-F59A-4E1A-88FD-9C190669A09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E79504F-46DC-4814-96A2-7487FBEB2F2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05D03A-2EA6-480B-9424-15B2F64FB3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8924A0-4AEA-4DDC-BA59-7653EC9615D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BB4DF29-EAAE-4416-AC26-1A62A38F219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B822ED4-A87C-4F38-993E-8DF817A80B6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7132C7-E35F-4589-BC79-6A238BF612A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2FF473-34A7-4462-B497-1BE58BA3F4C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9,318
9,224
241.88
10,655,750
10,492,215
92,272
4,932,183
12,081,887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9D6E961-7825-452D-983E-142BB644F85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D073067-3726-4ED9-AAAA-D76B9ABC33F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4593449-2FA8-465C-B8C3-6FD7EF9B212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F7BC2E4-8C66-427F-BC9D-26521AE3E70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F19709-DAD5-434B-8C3A-D1AE09FF3D0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09DDF0D-8B3B-4FE6-ACEE-7161B067A3C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8801370-019D-4099-A544-AB7C2813864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92AE858-3A28-43F7-8EB5-9BECF8A117A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AA7834-07F5-4A65-9E4C-B32CCBFCAB6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FC9EE54-6FC8-46EA-A74E-DEEEB634C16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1AF5B8-0A9D-4C26-A4B6-ABAB684A4B0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EF38856-5983-42C2-9B71-DC9B4C976AE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D010DB-F80B-4DA3-A078-E08C1572E7F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E2081B8-E8F1-45E5-AF37-52A766B8C4B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66AC27-552C-452D-9E57-EB71FCE0258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7F5A855-6029-463F-A0C0-B459E1C1678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5871790-E90F-40C5-B304-9042F1F315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5B078BC-CD3B-4D68-9890-AFD64F554DF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AA31C18-F88C-4BA5-A12B-81DA7AE97E2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0F350B7-B9CC-4216-802B-EC69895171A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A4533B-86FF-404C-8E3B-CAD760F7930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C69F1EA-0C31-493B-8FC2-0D2817274AC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F23C78-8F01-4F7D-86AD-0AB230BCE96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44357C5-4C26-4EA5-9CA6-F6AD7ED7D63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DAB4B8F-2859-4BEB-9FDC-30AC9D5E099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4ECC2B-F74F-4CA9-8C98-CD449F14EFA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3EEE7A1-A1B7-4A96-9F92-B257A653829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1E7434-8C3D-4BF7-A018-92B442E969C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D0A2E59-A5F0-4999-93EA-8E43DAD1269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09FEC9-BFB8-431E-B02D-8099D17B91E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D2025FB-91B4-4CCA-89E5-3E58F272404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4CE04D-0A45-4CB2-BDD5-76EA5F8175C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7CDE8AF-B6B0-4540-8B01-248C3FEDD83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9605779-A661-446B-971D-6BB4E79C79A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3A75587-9CD2-48CF-B914-ADA8770768D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CACDF96-6C73-4FA6-BB36-5088216CBAC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69AC5C1-75F4-46FE-A5B7-B673EA6EEBE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37CCE26-DE3C-4EEA-A249-A9A1CE7E950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DEE3EE0-0EB7-4898-8575-B09DACD8277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38E668-655A-43B4-A7A4-4D6E24E2CF7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70C7020-7957-4471-BDA6-13B3942DE09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AD0C828-C3DA-454E-8F23-BEF0887F065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C2C9AA8-C4F7-49F7-8016-F4B69095F37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7383673-CDED-4E81-85C8-E55EE9A8A59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51AE38D-D80A-49BA-B91D-0E8570BA8E9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0</xdr:rowOff>
    </xdr:from>
    <xdr:to>
      <xdr:col>24</xdr:col>
      <xdr:colOff>62865</xdr:colOff>
      <xdr:row>41</xdr:row>
      <xdr:rowOff>51435</xdr:rowOff>
    </xdr:to>
    <xdr:cxnSp macro="">
      <xdr:nvCxnSpPr>
        <xdr:cNvPr id="57" name="直線コネクタ 56">
          <a:extLst>
            <a:ext uri="{FF2B5EF4-FFF2-40B4-BE49-F238E27FC236}">
              <a16:creationId xmlns:a16="http://schemas.microsoft.com/office/drawing/2014/main" id="{5BB1BE7B-FE03-46E0-9D33-3AF3471C7473}"/>
            </a:ext>
          </a:extLst>
        </xdr:cNvPr>
        <xdr:cNvCxnSpPr/>
      </xdr:nvCxnSpPr>
      <xdr:spPr>
        <a:xfrm flipV="1">
          <a:off x="4634865" y="5829300"/>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8" name="【道路】&#10;有形固定資産減価償却率最小値テキスト">
          <a:extLst>
            <a:ext uri="{FF2B5EF4-FFF2-40B4-BE49-F238E27FC236}">
              <a16:creationId xmlns:a16="http://schemas.microsoft.com/office/drawing/2014/main" id="{CE01DDA1-BE0B-49D4-838D-E0330D62FB1F}"/>
            </a:ext>
          </a:extLst>
        </xdr:cNvPr>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9" name="直線コネクタ 58">
          <a:extLst>
            <a:ext uri="{FF2B5EF4-FFF2-40B4-BE49-F238E27FC236}">
              <a16:creationId xmlns:a16="http://schemas.microsoft.com/office/drawing/2014/main" id="{6B8C2310-3B21-496B-8F4F-170B9E2F2412}"/>
            </a:ext>
          </a:extLst>
        </xdr:cNvPr>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118127</xdr:rowOff>
    </xdr:from>
    <xdr:ext cx="405111" cy="259045"/>
    <xdr:sp macro="" textlink="">
      <xdr:nvSpPr>
        <xdr:cNvPr id="60" name="【道路】&#10;有形固定資産減価償却率最大値テキスト">
          <a:extLst>
            <a:ext uri="{FF2B5EF4-FFF2-40B4-BE49-F238E27FC236}">
              <a16:creationId xmlns:a16="http://schemas.microsoft.com/office/drawing/2014/main" id="{6D7AC5FF-4B71-4745-89F2-09E13146A447}"/>
            </a:ext>
          </a:extLst>
        </xdr:cNvPr>
        <xdr:cNvSpPr txBox="1"/>
      </xdr:nvSpPr>
      <xdr:spPr>
        <a:xfrm>
          <a:off x="4673600" y="56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0</xdr:rowOff>
    </xdr:from>
    <xdr:to>
      <xdr:col>24</xdr:col>
      <xdr:colOff>152400</xdr:colOff>
      <xdr:row>34</xdr:row>
      <xdr:rowOff>0</xdr:rowOff>
    </xdr:to>
    <xdr:cxnSp macro="">
      <xdr:nvCxnSpPr>
        <xdr:cNvPr id="61" name="直線コネクタ 60">
          <a:extLst>
            <a:ext uri="{FF2B5EF4-FFF2-40B4-BE49-F238E27FC236}">
              <a16:creationId xmlns:a16="http://schemas.microsoft.com/office/drawing/2014/main" id="{0A42E43E-11CB-43CD-806D-87DB233F9AFB}"/>
            </a:ext>
          </a:extLst>
        </xdr:cNvPr>
        <xdr:cNvCxnSpPr/>
      </xdr:nvCxnSpPr>
      <xdr:spPr>
        <a:xfrm>
          <a:off x="4546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a:extLst>
            <a:ext uri="{FF2B5EF4-FFF2-40B4-BE49-F238E27FC236}">
              <a16:creationId xmlns:a16="http://schemas.microsoft.com/office/drawing/2014/main" id="{68D87695-F905-46BB-8FC3-634953E057B2}"/>
            </a:ext>
          </a:extLst>
        </xdr:cNvPr>
        <xdr:cNvSpPr txBox="1"/>
      </xdr:nvSpPr>
      <xdr:spPr>
        <a:xfrm>
          <a:off x="467360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E7E06F19-B092-4513-820D-E4CB54619957}"/>
            </a:ext>
          </a:extLst>
        </xdr:cNvPr>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13970</xdr:rowOff>
    </xdr:from>
    <xdr:to>
      <xdr:col>20</xdr:col>
      <xdr:colOff>38100</xdr:colOff>
      <xdr:row>38</xdr:row>
      <xdr:rowOff>115570</xdr:rowOff>
    </xdr:to>
    <xdr:sp macro="" textlink="">
      <xdr:nvSpPr>
        <xdr:cNvPr id="64" name="フローチャート: 判断 63">
          <a:extLst>
            <a:ext uri="{FF2B5EF4-FFF2-40B4-BE49-F238E27FC236}">
              <a16:creationId xmlns:a16="http://schemas.microsoft.com/office/drawing/2014/main" id="{A55D29E1-E220-49DE-9893-20E705B19E3A}"/>
            </a:ext>
          </a:extLst>
        </xdr:cNvPr>
        <xdr:cNvSpPr/>
      </xdr:nvSpPr>
      <xdr:spPr>
        <a:xfrm>
          <a:off x="3746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325D37C7-B08A-4453-BDE4-F8DDF39BFD12}"/>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8255</xdr:rowOff>
    </xdr:from>
    <xdr:to>
      <xdr:col>10</xdr:col>
      <xdr:colOff>165100</xdr:colOff>
      <xdr:row>38</xdr:row>
      <xdr:rowOff>109855</xdr:rowOff>
    </xdr:to>
    <xdr:sp macro="" textlink="">
      <xdr:nvSpPr>
        <xdr:cNvPr id="66" name="フローチャート: 判断 65">
          <a:extLst>
            <a:ext uri="{FF2B5EF4-FFF2-40B4-BE49-F238E27FC236}">
              <a16:creationId xmlns:a16="http://schemas.microsoft.com/office/drawing/2014/main" id="{AF28B526-B9F9-449D-8D62-3C77F7A21787}"/>
            </a:ext>
          </a:extLst>
        </xdr:cNvPr>
        <xdr:cNvSpPr/>
      </xdr:nvSpPr>
      <xdr:spPr>
        <a:xfrm>
          <a:off x="1968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01729FD8-5306-4AC8-A44A-7A4B8BC4A25C}"/>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BAA14AF-D299-4AC9-92DB-0534C25904C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B601F2F-3B46-42A2-A0B0-215822B15AE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228D15-71DB-4437-B4D9-C1247C35459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A5EE2E9-9E33-4796-AA87-F1138A2A166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38026E3-62AF-4223-B9EA-9F27D48A8BD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107315</xdr:rowOff>
    </xdr:from>
    <xdr:to>
      <xdr:col>24</xdr:col>
      <xdr:colOff>114300</xdr:colOff>
      <xdr:row>38</xdr:row>
      <xdr:rowOff>37465</xdr:rowOff>
    </xdr:to>
    <xdr:sp macro="" textlink="">
      <xdr:nvSpPr>
        <xdr:cNvPr id="73" name="楕円 72">
          <a:extLst>
            <a:ext uri="{FF2B5EF4-FFF2-40B4-BE49-F238E27FC236}">
              <a16:creationId xmlns:a16="http://schemas.microsoft.com/office/drawing/2014/main" id="{DB6445ED-7072-42DE-B0F7-281A3655857A}"/>
            </a:ext>
          </a:extLst>
        </xdr:cNvPr>
        <xdr:cNvSpPr/>
      </xdr:nvSpPr>
      <xdr:spPr>
        <a:xfrm>
          <a:off x="45847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130192</xdr:rowOff>
    </xdr:from>
    <xdr:ext cx="405111" cy="259045"/>
    <xdr:sp macro="" textlink="">
      <xdr:nvSpPr>
        <xdr:cNvPr id="74" name="【道路】&#10;有形固定資産減価償却率該当値テキスト">
          <a:extLst>
            <a:ext uri="{FF2B5EF4-FFF2-40B4-BE49-F238E27FC236}">
              <a16:creationId xmlns:a16="http://schemas.microsoft.com/office/drawing/2014/main" id="{C88BE48B-D2AC-47C8-93A1-B4DB0747C894}"/>
            </a:ext>
          </a:extLst>
        </xdr:cNvPr>
        <xdr:cNvSpPr txBox="1"/>
      </xdr:nvSpPr>
      <xdr:spPr>
        <a:xfrm>
          <a:off x="4673600"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86360</xdr:rowOff>
    </xdr:from>
    <xdr:to>
      <xdr:col>20</xdr:col>
      <xdr:colOff>38100</xdr:colOff>
      <xdr:row>38</xdr:row>
      <xdr:rowOff>16510</xdr:rowOff>
    </xdr:to>
    <xdr:sp macro="" textlink="">
      <xdr:nvSpPr>
        <xdr:cNvPr id="75" name="楕円 74">
          <a:extLst>
            <a:ext uri="{FF2B5EF4-FFF2-40B4-BE49-F238E27FC236}">
              <a16:creationId xmlns:a16="http://schemas.microsoft.com/office/drawing/2014/main" id="{B107018B-662F-4557-AB89-9053BC85EB72}"/>
            </a:ext>
          </a:extLst>
        </xdr:cNvPr>
        <xdr:cNvSpPr/>
      </xdr:nvSpPr>
      <xdr:spPr>
        <a:xfrm>
          <a:off x="3746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137160</xdr:rowOff>
    </xdr:from>
    <xdr:to>
      <xdr:col>24</xdr:col>
      <xdr:colOff>63500</xdr:colOff>
      <xdr:row>37</xdr:row>
      <xdr:rowOff>158115</xdr:rowOff>
    </xdr:to>
    <xdr:cxnSp macro="">
      <xdr:nvCxnSpPr>
        <xdr:cNvPr id="76" name="直線コネクタ 75">
          <a:extLst>
            <a:ext uri="{FF2B5EF4-FFF2-40B4-BE49-F238E27FC236}">
              <a16:creationId xmlns:a16="http://schemas.microsoft.com/office/drawing/2014/main" id="{42FFA6D8-440F-4DD7-B780-080BD0D62DD7}"/>
            </a:ext>
          </a:extLst>
        </xdr:cNvPr>
        <xdr:cNvCxnSpPr/>
      </xdr:nvCxnSpPr>
      <xdr:spPr>
        <a:xfrm>
          <a:off x="3797300" y="648081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65405</xdr:rowOff>
    </xdr:from>
    <xdr:to>
      <xdr:col>15</xdr:col>
      <xdr:colOff>101600</xdr:colOff>
      <xdr:row>37</xdr:row>
      <xdr:rowOff>167005</xdr:rowOff>
    </xdr:to>
    <xdr:sp macro="" textlink="">
      <xdr:nvSpPr>
        <xdr:cNvPr id="77" name="楕円 76">
          <a:extLst>
            <a:ext uri="{FF2B5EF4-FFF2-40B4-BE49-F238E27FC236}">
              <a16:creationId xmlns:a16="http://schemas.microsoft.com/office/drawing/2014/main" id="{7AD37DEA-A986-47C5-A86F-89D43F0A061B}"/>
            </a:ext>
          </a:extLst>
        </xdr:cNvPr>
        <xdr:cNvSpPr/>
      </xdr:nvSpPr>
      <xdr:spPr>
        <a:xfrm>
          <a:off x="2857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116205</xdr:rowOff>
    </xdr:from>
    <xdr:to>
      <xdr:col>19</xdr:col>
      <xdr:colOff>177800</xdr:colOff>
      <xdr:row>37</xdr:row>
      <xdr:rowOff>137160</xdr:rowOff>
    </xdr:to>
    <xdr:cxnSp macro="">
      <xdr:nvCxnSpPr>
        <xdr:cNvPr id="78" name="直線コネクタ 77">
          <a:extLst>
            <a:ext uri="{FF2B5EF4-FFF2-40B4-BE49-F238E27FC236}">
              <a16:creationId xmlns:a16="http://schemas.microsoft.com/office/drawing/2014/main" id="{8517F2B8-B002-462A-BD84-E2AAFB66C1ED}"/>
            </a:ext>
          </a:extLst>
        </xdr:cNvPr>
        <xdr:cNvCxnSpPr/>
      </xdr:nvCxnSpPr>
      <xdr:spPr>
        <a:xfrm>
          <a:off x="2908300" y="64598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9" name="楕円 78">
          <a:extLst>
            <a:ext uri="{FF2B5EF4-FFF2-40B4-BE49-F238E27FC236}">
              <a16:creationId xmlns:a16="http://schemas.microsoft.com/office/drawing/2014/main" id="{A798D261-73A8-422E-B2B2-49576108F6AE}"/>
            </a:ext>
          </a:extLst>
        </xdr:cNvPr>
        <xdr:cNvSpPr/>
      </xdr:nvSpPr>
      <xdr:spPr>
        <a:xfrm>
          <a:off x="196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116205</xdr:rowOff>
    </xdr:to>
    <xdr:cxnSp macro="">
      <xdr:nvCxnSpPr>
        <xdr:cNvPr id="80" name="直線コネクタ 79">
          <a:extLst>
            <a:ext uri="{FF2B5EF4-FFF2-40B4-BE49-F238E27FC236}">
              <a16:creationId xmlns:a16="http://schemas.microsoft.com/office/drawing/2014/main" id="{08F6B95B-E52E-461B-BEEB-A407C8101AD3}"/>
            </a:ext>
          </a:extLst>
        </xdr:cNvPr>
        <xdr:cNvCxnSpPr/>
      </xdr:nvCxnSpPr>
      <xdr:spPr>
        <a:xfrm>
          <a:off x="2019300" y="644271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25400</xdr:rowOff>
    </xdr:from>
    <xdr:to>
      <xdr:col>6</xdr:col>
      <xdr:colOff>38100</xdr:colOff>
      <xdr:row>37</xdr:row>
      <xdr:rowOff>127000</xdr:rowOff>
    </xdr:to>
    <xdr:sp macro="" textlink="">
      <xdr:nvSpPr>
        <xdr:cNvPr id="81" name="楕円 80">
          <a:extLst>
            <a:ext uri="{FF2B5EF4-FFF2-40B4-BE49-F238E27FC236}">
              <a16:creationId xmlns:a16="http://schemas.microsoft.com/office/drawing/2014/main" id="{C933A09B-6560-4396-905E-C9EB3A9337CC}"/>
            </a:ext>
          </a:extLst>
        </xdr:cNvPr>
        <xdr:cNvSpPr/>
      </xdr:nvSpPr>
      <xdr:spPr>
        <a:xfrm>
          <a:off x="1079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76200</xdr:rowOff>
    </xdr:from>
    <xdr:to>
      <xdr:col>10</xdr:col>
      <xdr:colOff>114300</xdr:colOff>
      <xdr:row>37</xdr:row>
      <xdr:rowOff>99060</xdr:rowOff>
    </xdr:to>
    <xdr:cxnSp macro="">
      <xdr:nvCxnSpPr>
        <xdr:cNvPr id="82" name="直線コネクタ 81">
          <a:extLst>
            <a:ext uri="{FF2B5EF4-FFF2-40B4-BE49-F238E27FC236}">
              <a16:creationId xmlns:a16="http://schemas.microsoft.com/office/drawing/2014/main" id="{37261B4B-3995-400F-A228-EA0FDEE46BDC}"/>
            </a:ext>
          </a:extLst>
        </xdr:cNvPr>
        <xdr:cNvCxnSpPr/>
      </xdr:nvCxnSpPr>
      <xdr:spPr>
        <a:xfrm>
          <a:off x="1130300" y="64198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106697</xdr:rowOff>
    </xdr:from>
    <xdr:ext cx="405111" cy="259045"/>
    <xdr:sp macro="" textlink="">
      <xdr:nvSpPr>
        <xdr:cNvPr id="83" name="n_1aveValue【道路】&#10;有形固定資産減価償却率">
          <a:extLst>
            <a:ext uri="{FF2B5EF4-FFF2-40B4-BE49-F238E27FC236}">
              <a16:creationId xmlns:a16="http://schemas.microsoft.com/office/drawing/2014/main" id="{7D9F1185-79AC-4BEA-B4E1-75E00E6A4EF9}"/>
            </a:ext>
          </a:extLst>
        </xdr:cNvPr>
        <xdr:cNvSpPr txBox="1"/>
      </xdr:nvSpPr>
      <xdr:spPr>
        <a:xfrm>
          <a:off x="35820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9CC01032-4720-40D9-86F7-4A54C45137E7}"/>
            </a:ext>
          </a:extLst>
        </xdr:cNvPr>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100982</xdr:rowOff>
    </xdr:from>
    <xdr:ext cx="405111" cy="259045"/>
    <xdr:sp macro="" textlink="">
      <xdr:nvSpPr>
        <xdr:cNvPr id="85" name="n_3aveValue【道路】&#10;有形固定資産減価償却率">
          <a:extLst>
            <a:ext uri="{FF2B5EF4-FFF2-40B4-BE49-F238E27FC236}">
              <a16:creationId xmlns:a16="http://schemas.microsoft.com/office/drawing/2014/main" id="{572C6AFD-F9B3-41E2-B0AB-D8597C5459DF}"/>
            </a:ext>
          </a:extLst>
        </xdr:cNvPr>
        <xdr:cNvSpPr txBox="1"/>
      </xdr:nvSpPr>
      <xdr:spPr>
        <a:xfrm>
          <a:off x="1816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9D73FAEB-7D29-4B3F-854C-371DD454B514}"/>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33037</xdr:rowOff>
    </xdr:from>
    <xdr:ext cx="405111" cy="259045"/>
    <xdr:sp macro="" textlink="">
      <xdr:nvSpPr>
        <xdr:cNvPr id="87" name="n_1mainValue【道路】&#10;有形固定資産減価償却率">
          <a:extLst>
            <a:ext uri="{FF2B5EF4-FFF2-40B4-BE49-F238E27FC236}">
              <a16:creationId xmlns:a16="http://schemas.microsoft.com/office/drawing/2014/main" id="{E39B507A-CAAE-4773-B1D8-DBEEE60AFDC0}"/>
            </a:ext>
          </a:extLst>
        </xdr:cNvPr>
        <xdr:cNvSpPr txBox="1"/>
      </xdr:nvSpPr>
      <xdr:spPr>
        <a:xfrm>
          <a:off x="35820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12082</xdr:rowOff>
    </xdr:from>
    <xdr:ext cx="405111" cy="259045"/>
    <xdr:sp macro="" textlink="">
      <xdr:nvSpPr>
        <xdr:cNvPr id="88" name="n_2mainValue【道路】&#10;有形固定資産減価償却率">
          <a:extLst>
            <a:ext uri="{FF2B5EF4-FFF2-40B4-BE49-F238E27FC236}">
              <a16:creationId xmlns:a16="http://schemas.microsoft.com/office/drawing/2014/main" id="{E35DCBDC-92D0-46D0-9E4A-8EDAEC76AA10}"/>
            </a:ext>
          </a:extLst>
        </xdr:cNvPr>
        <xdr:cNvSpPr txBox="1"/>
      </xdr:nvSpPr>
      <xdr:spPr>
        <a:xfrm>
          <a:off x="2705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id="{B0EF11E2-E779-4643-98E1-3F87DD1E59C3}"/>
            </a:ext>
          </a:extLst>
        </xdr:cNvPr>
        <xdr:cNvSpPr txBox="1"/>
      </xdr:nvSpPr>
      <xdr:spPr>
        <a:xfrm>
          <a:off x="18167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90" name="n_4mainValue【道路】&#10;有形固定資産減価償却率">
          <a:extLst>
            <a:ext uri="{FF2B5EF4-FFF2-40B4-BE49-F238E27FC236}">
              <a16:creationId xmlns:a16="http://schemas.microsoft.com/office/drawing/2014/main" id="{A794AA91-6E10-4A26-AAEC-823BAF8A7C15}"/>
            </a:ext>
          </a:extLst>
        </xdr:cNvPr>
        <xdr:cNvSpPr txBox="1"/>
      </xdr:nvSpPr>
      <xdr:spPr>
        <a:xfrm>
          <a:off x="927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868B331-7EC9-44B1-9B50-70FEC9F860C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3C72A40-432D-4A62-9F00-58416B76535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20AD658-2281-4014-9D58-F5E38BB3827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89017A2-C4F1-4774-A9B3-91BC7643161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5912447-6C05-40D7-BED8-88D7F3873F0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A9C716C-3EF6-4843-9B6C-3251042938E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6D93026-284F-43BA-9555-D188CF69026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3AC7A7D-03F0-4AE1-952E-AB5DDA45371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04DD0B4-D15F-478F-B215-EFFF2FA2040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6023565-BB4E-44ED-A8C6-A171FE5846A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73FB3DA-AEC8-48BE-9CBF-10D38184804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50896F4-2C8A-4C82-A33B-55D026B1E2B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3F7B766-2F0E-4D06-B600-6DEA1DB523A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BAFE5DB9-3830-4B52-B0D5-99F634A5B84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8CC2DC5-236C-401E-8354-D0D7B345A06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D545909-7C3F-4CA2-A8BC-A70F8C020A3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B55EF1F-5D7A-49C5-A997-74AD5EAD3D4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36F2EE3-AFED-467E-BA80-2DB73574C03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98334E4-DA40-4B84-9B31-D3C36B6BE3C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0" name="テキスト ボックス 109">
          <a:extLst>
            <a:ext uri="{FF2B5EF4-FFF2-40B4-BE49-F238E27FC236}">
              <a16:creationId xmlns:a16="http://schemas.microsoft.com/office/drawing/2014/main" id="{7C741DE8-013C-4444-BF2A-D16709582811}"/>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A52BA41-450F-471C-8B68-5B597726758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881969A-A015-4F6E-9926-48065CC55EF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90C7822-1A58-4BDE-89FE-5E730C963F0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117411</xdr:rowOff>
    </xdr:from>
    <xdr:to>
      <xdr:col>54</xdr:col>
      <xdr:colOff>189865</xdr:colOff>
      <xdr:row>41</xdr:row>
      <xdr:rowOff>158801</xdr:rowOff>
    </xdr:to>
    <xdr:cxnSp macro="">
      <xdr:nvCxnSpPr>
        <xdr:cNvPr id="114" name="直線コネクタ 113">
          <a:extLst>
            <a:ext uri="{FF2B5EF4-FFF2-40B4-BE49-F238E27FC236}">
              <a16:creationId xmlns:a16="http://schemas.microsoft.com/office/drawing/2014/main" id="{45D1A0B8-21CE-4394-93EB-F75CA09C282D}"/>
            </a:ext>
          </a:extLst>
        </xdr:cNvPr>
        <xdr:cNvCxnSpPr/>
      </xdr:nvCxnSpPr>
      <xdr:spPr>
        <a:xfrm flipV="1">
          <a:off x="10476865" y="5603811"/>
          <a:ext cx="0" cy="158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162628</xdr:rowOff>
    </xdr:from>
    <xdr:ext cx="469744" cy="259045"/>
    <xdr:sp macro="" textlink="">
      <xdr:nvSpPr>
        <xdr:cNvPr id="115" name="【道路】&#10;一人当たり延長最小値テキスト">
          <a:extLst>
            <a:ext uri="{FF2B5EF4-FFF2-40B4-BE49-F238E27FC236}">
              <a16:creationId xmlns:a16="http://schemas.microsoft.com/office/drawing/2014/main" id="{E23BB61F-10DE-4502-9431-9FF2649A2CAA}"/>
            </a:ext>
          </a:extLst>
        </xdr:cNvPr>
        <xdr:cNvSpPr txBox="1"/>
      </xdr:nvSpPr>
      <xdr:spPr>
        <a:xfrm>
          <a:off x="10515600" y="719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158801</xdr:rowOff>
    </xdr:from>
    <xdr:to>
      <xdr:col>55</xdr:col>
      <xdr:colOff>88900</xdr:colOff>
      <xdr:row>41</xdr:row>
      <xdr:rowOff>158801</xdr:rowOff>
    </xdr:to>
    <xdr:cxnSp macro="">
      <xdr:nvCxnSpPr>
        <xdr:cNvPr id="116" name="直線コネクタ 115">
          <a:extLst>
            <a:ext uri="{FF2B5EF4-FFF2-40B4-BE49-F238E27FC236}">
              <a16:creationId xmlns:a16="http://schemas.microsoft.com/office/drawing/2014/main" id="{D340E89B-AAD7-4575-83BE-7D74D8F49C6C}"/>
            </a:ext>
          </a:extLst>
        </xdr:cNvPr>
        <xdr:cNvCxnSpPr/>
      </xdr:nvCxnSpPr>
      <xdr:spPr>
        <a:xfrm>
          <a:off x="10388600" y="7188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64088</xdr:rowOff>
    </xdr:from>
    <xdr:ext cx="599010" cy="259045"/>
    <xdr:sp macro="" textlink="">
      <xdr:nvSpPr>
        <xdr:cNvPr id="117" name="【道路】&#10;一人当たり延長最大値テキスト">
          <a:extLst>
            <a:ext uri="{FF2B5EF4-FFF2-40B4-BE49-F238E27FC236}">
              <a16:creationId xmlns:a16="http://schemas.microsoft.com/office/drawing/2014/main" id="{708DAC5D-0B35-43BB-A830-9E59BAF2D3C0}"/>
            </a:ext>
          </a:extLst>
        </xdr:cNvPr>
        <xdr:cNvSpPr txBox="1"/>
      </xdr:nvSpPr>
      <xdr:spPr>
        <a:xfrm>
          <a:off x="10515600" y="537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117411</xdr:rowOff>
    </xdr:from>
    <xdr:to>
      <xdr:col>55</xdr:col>
      <xdr:colOff>88900</xdr:colOff>
      <xdr:row>32</xdr:row>
      <xdr:rowOff>117411</xdr:rowOff>
    </xdr:to>
    <xdr:cxnSp macro="">
      <xdr:nvCxnSpPr>
        <xdr:cNvPr id="118" name="直線コネクタ 117">
          <a:extLst>
            <a:ext uri="{FF2B5EF4-FFF2-40B4-BE49-F238E27FC236}">
              <a16:creationId xmlns:a16="http://schemas.microsoft.com/office/drawing/2014/main" id="{F4DD7376-2F7D-45EC-BBFF-5F7F41E5AE3A}"/>
            </a:ext>
          </a:extLst>
        </xdr:cNvPr>
        <xdr:cNvCxnSpPr/>
      </xdr:nvCxnSpPr>
      <xdr:spPr>
        <a:xfrm>
          <a:off x="10388600" y="5603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54691</xdr:rowOff>
    </xdr:from>
    <xdr:ext cx="534377" cy="259045"/>
    <xdr:sp macro="" textlink="">
      <xdr:nvSpPr>
        <xdr:cNvPr id="119" name="【道路】&#10;一人当たり延長平均値テキスト">
          <a:extLst>
            <a:ext uri="{FF2B5EF4-FFF2-40B4-BE49-F238E27FC236}">
              <a16:creationId xmlns:a16="http://schemas.microsoft.com/office/drawing/2014/main" id="{6DCC6EF6-156A-418A-B7FC-B28ED4C66637}"/>
            </a:ext>
          </a:extLst>
        </xdr:cNvPr>
        <xdr:cNvSpPr txBox="1"/>
      </xdr:nvSpPr>
      <xdr:spPr>
        <a:xfrm>
          <a:off x="10515600" y="6741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76264</xdr:rowOff>
    </xdr:from>
    <xdr:to>
      <xdr:col>55</xdr:col>
      <xdr:colOff>50800</xdr:colOff>
      <xdr:row>40</xdr:row>
      <xdr:rowOff>6414</xdr:rowOff>
    </xdr:to>
    <xdr:sp macro="" textlink="">
      <xdr:nvSpPr>
        <xdr:cNvPr id="120" name="フローチャート: 判断 119">
          <a:extLst>
            <a:ext uri="{FF2B5EF4-FFF2-40B4-BE49-F238E27FC236}">
              <a16:creationId xmlns:a16="http://schemas.microsoft.com/office/drawing/2014/main" id="{C8783421-D2E1-4684-9EEA-85A95BA491CC}"/>
            </a:ext>
          </a:extLst>
        </xdr:cNvPr>
        <xdr:cNvSpPr/>
      </xdr:nvSpPr>
      <xdr:spPr>
        <a:xfrm>
          <a:off x="10426700" y="676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84392</xdr:rowOff>
    </xdr:from>
    <xdr:to>
      <xdr:col>50</xdr:col>
      <xdr:colOff>165100</xdr:colOff>
      <xdr:row>40</xdr:row>
      <xdr:rowOff>14542</xdr:rowOff>
    </xdr:to>
    <xdr:sp macro="" textlink="">
      <xdr:nvSpPr>
        <xdr:cNvPr id="121" name="フローチャート: 判断 120">
          <a:extLst>
            <a:ext uri="{FF2B5EF4-FFF2-40B4-BE49-F238E27FC236}">
              <a16:creationId xmlns:a16="http://schemas.microsoft.com/office/drawing/2014/main" id="{5B15951C-084E-4481-80C6-6CCE811FBF8D}"/>
            </a:ext>
          </a:extLst>
        </xdr:cNvPr>
        <xdr:cNvSpPr/>
      </xdr:nvSpPr>
      <xdr:spPr>
        <a:xfrm>
          <a:off x="9588500" y="677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92951</xdr:rowOff>
    </xdr:from>
    <xdr:to>
      <xdr:col>46</xdr:col>
      <xdr:colOff>38100</xdr:colOff>
      <xdr:row>40</xdr:row>
      <xdr:rowOff>23101</xdr:rowOff>
    </xdr:to>
    <xdr:sp macro="" textlink="">
      <xdr:nvSpPr>
        <xdr:cNvPr id="122" name="フローチャート: 判断 121">
          <a:extLst>
            <a:ext uri="{FF2B5EF4-FFF2-40B4-BE49-F238E27FC236}">
              <a16:creationId xmlns:a16="http://schemas.microsoft.com/office/drawing/2014/main" id="{3D1C27A3-9B2E-4A99-B661-5F233106EEB4}"/>
            </a:ext>
          </a:extLst>
        </xdr:cNvPr>
        <xdr:cNvSpPr/>
      </xdr:nvSpPr>
      <xdr:spPr>
        <a:xfrm>
          <a:off x="8699500" y="677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107544</xdr:rowOff>
    </xdr:from>
    <xdr:to>
      <xdr:col>41</xdr:col>
      <xdr:colOff>101600</xdr:colOff>
      <xdr:row>40</xdr:row>
      <xdr:rowOff>37694</xdr:rowOff>
    </xdr:to>
    <xdr:sp macro="" textlink="">
      <xdr:nvSpPr>
        <xdr:cNvPr id="123" name="フローチャート: 判断 122">
          <a:extLst>
            <a:ext uri="{FF2B5EF4-FFF2-40B4-BE49-F238E27FC236}">
              <a16:creationId xmlns:a16="http://schemas.microsoft.com/office/drawing/2014/main" id="{2E85B015-ABC5-4092-A35B-7D29136FED92}"/>
            </a:ext>
          </a:extLst>
        </xdr:cNvPr>
        <xdr:cNvSpPr/>
      </xdr:nvSpPr>
      <xdr:spPr>
        <a:xfrm>
          <a:off x="7810500" y="67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64567</xdr:rowOff>
    </xdr:from>
    <xdr:to>
      <xdr:col>36</xdr:col>
      <xdr:colOff>165100</xdr:colOff>
      <xdr:row>40</xdr:row>
      <xdr:rowOff>166167</xdr:rowOff>
    </xdr:to>
    <xdr:sp macro="" textlink="">
      <xdr:nvSpPr>
        <xdr:cNvPr id="124" name="フローチャート: 判断 123">
          <a:extLst>
            <a:ext uri="{FF2B5EF4-FFF2-40B4-BE49-F238E27FC236}">
              <a16:creationId xmlns:a16="http://schemas.microsoft.com/office/drawing/2014/main" id="{EFE4FE92-546F-4623-8DFA-E159C04EF33C}"/>
            </a:ext>
          </a:extLst>
        </xdr:cNvPr>
        <xdr:cNvSpPr/>
      </xdr:nvSpPr>
      <xdr:spPr>
        <a:xfrm>
          <a:off x="6921500" y="692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5BAF5D5-E473-4B98-BF30-1F773E47172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0132B15-81A8-4D26-908C-9F4D7CAC624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F44232D-577A-48D5-AA6A-59D6C06D3E6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1B70A94-5DA1-4542-A5D5-A0CF89AA06C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95150BB-802A-450E-B08C-554970EEF34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137795</xdr:rowOff>
    </xdr:from>
    <xdr:to>
      <xdr:col>55</xdr:col>
      <xdr:colOff>50800</xdr:colOff>
      <xdr:row>39</xdr:row>
      <xdr:rowOff>67945</xdr:rowOff>
    </xdr:to>
    <xdr:sp macro="" textlink="">
      <xdr:nvSpPr>
        <xdr:cNvPr id="130" name="楕円 129">
          <a:extLst>
            <a:ext uri="{FF2B5EF4-FFF2-40B4-BE49-F238E27FC236}">
              <a16:creationId xmlns:a16="http://schemas.microsoft.com/office/drawing/2014/main" id="{BDAC4470-D3CC-4A03-A9F1-3C611E2BFD51}"/>
            </a:ext>
          </a:extLst>
        </xdr:cNvPr>
        <xdr:cNvSpPr/>
      </xdr:nvSpPr>
      <xdr:spPr>
        <a:xfrm>
          <a:off x="104267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160672</xdr:rowOff>
    </xdr:from>
    <xdr:ext cx="534377" cy="259045"/>
    <xdr:sp macro="" textlink="">
      <xdr:nvSpPr>
        <xdr:cNvPr id="131" name="【道路】&#10;一人当たり延長該当値テキスト">
          <a:extLst>
            <a:ext uri="{FF2B5EF4-FFF2-40B4-BE49-F238E27FC236}">
              <a16:creationId xmlns:a16="http://schemas.microsoft.com/office/drawing/2014/main" id="{65FC5CDC-38E0-44EA-9815-C1FE99EFACE6}"/>
            </a:ext>
          </a:extLst>
        </xdr:cNvPr>
        <xdr:cNvSpPr txBox="1"/>
      </xdr:nvSpPr>
      <xdr:spPr>
        <a:xfrm>
          <a:off x="10515600" y="65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156311</xdr:rowOff>
    </xdr:from>
    <xdr:to>
      <xdr:col>50</xdr:col>
      <xdr:colOff>165100</xdr:colOff>
      <xdr:row>39</xdr:row>
      <xdr:rowOff>86461</xdr:rowOff>
    </xdr:to>
    <xdr:sp macro="" textlink="">
      <xdr:nvSpPr>
        <xdr:cNvPr id="132" name="楕円 131">
          <a:extLst>
            <a:ext uri="{FF2B5EF4-FFF2-40B4-BE49-F238E27FC236}">
              <a16:creationId xmlns:a16="http://schemas.microsoft.com/office/drawing/2014/main" id="{EE6814B9-D562-494E-8CC2-DEDE79FB7C38}"/>
            </a:ext>
          </a:extLst>
        </xdr:cNvPr>
        <xdr:cNvSpPr/>
      </xdr:nvSpPr>
      <xdr:spPr>
        <a:xfrm>
          <a:off x="9588500" y="667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17145</xdr:rowOff>
    </xdr:from>
    <xdr:to>
      <xdr:col>55</xdr:col>
      <xdr:colOff>0</xdr:colOff>
      <xdr:row>39</xdr:row>
      <xdr:rowOff>35661</xdr:rowOff>
    </xdr:to>
    <xdr:cxnSp macro="">
      <xdr:nvCxnSpPr>
        <xdr:cNvPr id="133" name="直線コネクタ 132">
          <a:extLst>
            <a:ext uri="{FF2B5EF4-FFF2-40B4-BE49-F238E27FC236}">
              <a16:creationId xmlns:a16="http://schemas.microsoft.com/office/drawing/2014/main" id="{A31F7FA9-D51F-423A-923F-6508B85A224E}"/>
            </a:ext>
          </a:extLst>
        </xdr:cNvPr>
        <xdr:cNvCxnSpPr/>
      </xdr:nvCxnSpPr>
      <xdr:spPr>
        <a:xfrm flipV="1">
          <a:off x="9639300" y="6703695"/>
          <a:ext cx="8382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165748</xdr:rowOff>
    </xdr:from>
    <xdr:to>
      <xdr:col>46</xdr:col>
      <xdr:colOff>38100</xdr:colOff>
      <xdr:row>39</xdr:row>
      <xdr:rowOff>95898</xdr:rowOff>
    </xdr:to>
    <xdr:sp macro="" textlink="">
      <xdr:nvSpPr>
        <xdr:cNvPr id="134" name="楕円 133">
          <a:extLst>
            <a:ext uri="{FF2B5EF4-FFF2-40B4-BE49-F238E27FC236}">
              <a16:creationId xmlns:a16="http://schemas.microsoft.com/office/drawing/2014/main" id="{D98922EB-9900-48E7-A4EE-562A121C5A87}"/>
            </a:ext>
          </a:extLst>
        </xdr:cNvPr>
        <xdr:cNvSpPr/>
      </xdr:nvSpPr>
      <xdr:spPr>
        <a:xfrm>
          <a:off x="8699500" y="668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35661</xdr:rowOff>
    </xdr:from>
    <xdr:to>
      <xdr:col>50</xdr:col>
      <xdr:colOff>114300</xdr:colOff>
      <xdr:row>39</xdr:row>
      <xdr:rowOff>45098</xdr:rowOff>
    </xdr:to>
    <xdr:cxnSp macro="">
      <xdr:nvCxnSpPr>
        <xdr:cNvPr id="135" name="直線コネクタ 134">
          <a:extLst>
            <a:ext uri="{FF2B5EF4-FFF2-40B4-BE49-F238E27FC236}">
              <a16:creationId xmlns:a16="http://schemas.microsoft.com/office/drawing/2014/main" id="{B5E9837C-6D24-4134-AEA0-324537806A6E}"/>
            </a:ext>
          </a:extLst>
        </xdr:cNvPr>
        <xdr:cNvCxnSpPr/>
      </xdr:nvCxnSpPr>
      <xdr:spPr>
        <a:xfrm flipV="1">
          <a:off x="8750300" y="6722211"/>
          <a:ext cx="889000" cy="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158000</xdr:rowOff>
    </xdr:from>
    <xdr:to>
      <xdr:col>41</xdr:col>
      <xdr:colOff>101600</xdr:colOff>
      <xdr:row>40</xdr:row>
      <xdr:rowOff>88150</xdr:rowOff>
    </xdr:to>
    <xdr:sp macro="" textlink="">
      <xdr:nvSpPr>
        <xdr:cNvPr id="136" name="楕円 135">
          <a:extLst>
            <a:ext uri="{FF2B5EF4-FFF2-40B4-BE49-F238E27FC236}">
              <a16:creationId xmlns:a16="http://schemas.microsoft.com/office/drawing/2014/main" id="{3CFF1843-06EA-4145-96A8-68DB3E143197}"/>
            </a:ext>
          </a:extLst>
        </xdr:cNvPr>
        <xdr:cNvSpPr/>
      </xdr:nvSpPr>
      <xdr:spPr>
        <a:xfrm>
          <a:off x="7810500" y="684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45098</xdr:rowOff>
    </xdr:from>
    <xdr:to>
      <xdr:col>45</xdr:col>
      <xdr:colOff>177800</xdr:colOff>
      <xdr:row>40</xdr:row>
      <xdr:rowOff>37350</xdr:rowOff>
    </xdr:to>
    <xdr:cxnSp macro="">
      <xdr:nvCxnSpPr>
        <xdr:cNvPr id="137" name="直線コネクタ 136">
          <a:extLst>
            <a:ext uri="{FF2B5EF4-FFF2-40B4-BE49-F238E27FC236}">
              <a16:creationId xmlns:a16="http://schemas.microsoft.com/office/drawing/2014/main" id="{DB15548B-9E9D-45D1-9CC7-B77559E38174}"/>
            </a:ext>
          </a:extLst>
        </xdr:cNvPr>
        <xdr:cNvCxnSpPr/>
      </xdr:nvCxnSpPr>
      <xdr:spPr>
        <a:xfrm flipV="1">
          <a:off x="7861300" y="6731648"/>
          <a:ext cx="889000" cy="16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16066</xdr:rowOff>
    </xdr:from>
    <xdr:to>
      <xdr:col>36</xdr:col>
      <xdr:colOff>165100</xdr:colOff>
      <xdr:row>39</xdr:row>
      <xdr:rowOff>117666</xdr:rowOff>
    </xdr:to>
    <xdr:sp macro="" textlink="">
      <xdr:nvSpPr>
        <xdr:cNvPr id="138" name="楕円 137">
          <a:extLst>
            <a:ext uri="{FF2B5EF4-FFF2-40B4-BE49-F238E27FC236}">
              <a16:creationId xmlns:a16="http://schemas.microsoft.com/office/drawing/2014/main" id="{393EA88B-B732-413F-ABC5-5D4CED2F4939}"/>
            </a:ext>
          </a:extLst>
        </xdr:cNvPr>
        <xdr:cNvSpPr/>
      </xdr:nvSpPr>
      <xdr:spPr>
        <a:xfrm>
          <a:off x="6921500" y="670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66866</xdr:rowOff>
    </xdr:from>
    <xdr:to>
      <xdr:col>41</xdr:col>
      <xdr:colOff>50800</xdr:colOff>
      <xdr:row>40</xdr:row>
      <xdr:rowOff>37350</xdr:rowOff>
    </xdr:to>
    <xdr:cxnSp macro="">
      <xdr:nvCxnSpPr>
        <xdr:cNvPr id="139" name="直線コネクタ 138">
          <a:extLst>
            <a:ext uri="{FF2B5EF4-FFF2-40B4-BE49-F238E27FC236}">
              <a16:creationId xmlns:a16="http://schemas.microsoft.com/office/drawing/2014/main" id="{DA9BDB52-8949-4020-8396-3A669A5EABAB}"/>
            </a:ext>
          </a:extLst>
        </xdr:cNvPr>
        <xdr:cNvCxnSpPr/>
      </xdr:nvCxnSpPr>
      <xdr:spPr>
        <a:xfrm>
          <a:off x="6972300" y="6753416"/>
          <a:ext cx="889000" cy="14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5669</xdr:rowOff>
    </xdr:from>
    <xdr:ext cx="534377" cy="259045"/>
    <xdr:sp macro="" textlink="">
      <xdr:nvSpPr>
        <xdr:cNvPr id="140" name="n_1aveValue【道路】&#10;一人当たり延長">
          <a:extLst>
            <a:ext uri="{FF2B5EF4-FFF2-40B4-BE49-F238E27FC236}">
              <a16:creationId xmlns:a16="http://schemas.microsoft.com/office/drawing/2014/main" id="{C03952C2-93D8-4315-B3CD-375633646A31}"/>
            </a:ext>
          </a:extLst>
        </xdr:cNvPr>
        <xdr:cNvSpPr txBox="1"/>
      </xdr:nvSpPr>
      <xdr:spPr>
        <a:xfrm>
          <a:off x="9359411" y="68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14228</xdr:rowOff>
    </xdr:from>
    <xdr:ext cx="534377" cy="259045"/>
    <xdr:sp macro="" textlink="">
      <xdr:nvSpPr>
        <xdr:cNvPr id="141" name="n_2aveValue【道路】&#10;一人当たり延長">
          <a:extLst>
            <a:ext uri="{FF2B5EF4-FFF2-40B4-BE49-F238E27FC236}">
              <a16:creationId xmlns:a16="http://schemas.microsoft.com/office/drawing/2014/main" id="{E08B23ED-5869-45A2-9385-F6F5BCD481A2}"/>
            </a:ext>
          </a:extLst>
        </xdr:cNvPr>
        <xdr:cNvSpPr txBox="1"/>
      </xdr:nvSpPr>
      <xdr:spPr>
        <a:xfrm>
          <a:off x="8483111" y="687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54221</xdr:rowOff>
    </xdr:from>
    <xdr:ext cx="534377" cy="259045"/>
    <xdr:sp macro="" textlink="">
      <xdr:nvSpPr>
        <xdr:cNvPr id="142" name="n_3aveValue【道路】&#10;一人当たり延長">
          <a:extLst>
            <a:ext uri="{FF2B5EF4-FFF2-40B4-BE49-F238E27FC236}">
              <a16:creationId xmlns:a16="http://schemas.microsoft.com/office/drawing/2014/main" id="{374AD54A-F278-4E64-B99A-4CA98DBA5906}"/>
            </a:ext>
          </a:extLst>
        </xdr:cNvPr>
        <xdr:cNvSpPr txBox="1"/>
      </xdr:nvSpPr>
      <xdr:spPr>
        <a:xfrm>
          <a:off x="7594111" y="656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157294</xdr:rowOff>
    </xdr:from>
    <xdr:ext cx="534377" cy="259045"/>
    <xdr:sp macro="" textlink="">
      <xdr:nvSpPr>
        <xdr:cNvPr id="143" name="n_4aveValue【道路】&#10;一人当たり延長">
          <a:extLst>
            <a:ext uri="{FF2B5EF4-FFF2-40B4-BE49-F238E27FC236}">
              <a16:creationId xmlns:a16="http://schemas.microsoft.com/office/drawing/2014/main" id="{84B093BA-ECAA-4E13-8569-2935488AA8CF}"/>
            </a:ext>
          </a:extLst>
        </xdr:cNvPr>
        <xdr:cNvSpPr txBox="1"/>
      </xdr:nvSpPr>
      <xdr:spPr>
        <a:xfrm>
          <a:off x="6705111" y="701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102989</xdr:rowOff>
    </xdr:from>
    <xdr:ext cx="534377" cy="259045"/>
    <xdr:sp macro="" textlink="">
      <xdr:nvSpPr>
        <xdr:cNvPr id="144" name="n_1mainValue【道路】&#10;一人当たり延長">
          <a:extLst>
            <a:ext uri="{FF2B5EF4-FFF2-40B4-BE49-F238E27FC236}">
              <a16:creationId xmlns:a16="http://schemas.microsoft.com/office/drawing/2014/main" id="{4DD6DC70-BFB1-4147-94B3-BF68747DE7D7}"/>
            </a:ext>
          </a:extLst>
        </xdr:cNvPr>
        <xdr:cNvSpPr txBox="1"/>
      </xdr:nvSpPr>
      <xdr:spPr>
        <a:xfrm>
          <a:off x="9359411" y="644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112425</xdr:rowOff>
    </xdr:from>
    <xdr:ext cx="534377" cy="259045"/>
    <xdr:sp macro="" textlink="">
      <xdr:nvSpPr>
        <xdr:cNvPr id="145" name="n_2mainValue【道路】&#10;一人当たり延長">
          <a:extLst>
            <a:ext uri="{FF2B5EF4-FFF2-40B4-BE49-F238E27FC236}">
              <a16:creationId xmlns:a16="http://schemas.microsoft.com/office/drawing/2014/main" id="{27283BC3-D91B-4BA6-AA10-73BD4C242F9A}"/>
            </a:ext>
          </a:extLst>
        </xdr:cNvPr>
        <xdr:cNvSpPr txBox="1"/>
      </xdr:nvSpPr>
      <xdr:spPr>
        <a:xfrm>
          <a:off x="8483111" y="645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79277</xdr:rowOff>
    </xdr:from>
    <xdr:ext cx="534377" cy="259045"/>
    <xdr:sp macro="" textlink="">
      <xdr:nvSpPr>
        <xdr:cNvPr id="146" name="n_3mainValue【道路】&#10;一人当たり延長">
          <a:extLst>
            <a:ext uri="{FF2B5EF4-FFF2-40B4-BE49-F238E27FC236}">
              <a16:creationId xmlns:a16="http://schemas.microsoft.com/office/drawing/2014/main" id="{1EDA346A-D260-4E8C-B33D-FB41442E5F3D}"/>
            </a:ext>
          </a:extLst>
        </xdr:cNvPr>
        <xdr:cNvSpPr txBox="1"/>
      </xdr:nvSpPr>
      <xdr:spPr>
        <a:xfrm>
          <a:off x="7594111" y="693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134193</xdr:rowOff>
    </xdr:from>
    <xdr:ext cx="534377" cy="259045"/>
    <xdr:sp macro="" textlink="">
      <xdr:nvSpPr>
        <xdr:cNvPr id="147" name="n_4mainValue【道路】&#10;一人当たり延長">
          <a:extLst>
            <a:ext uri="{FF2B5EF4-FFF2-40B4-BE49-F238E27FC236}">
              <a16:creationId xmlns:a16="http://schemas.microsoft.com/office/drawing/2014/main" id="{06AD117F-2D8B-4FD7-A827-9828E4D1977C}"/>
            </a:ext>
          </a:extLst>
        </xdr:cNvPr>
        <xdr:cNvSpPr txBox="1"/>
      </xdr:nvSpPr>
      <xdr:spPr>
        <a:xfrm>
          <a:off x="6705111" y="647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16AFC07-7F9F-4E0C-9906-DA75F56BAFF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6E6A016-7F52-42B6-AAFA-14F697BF1F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E793CB1-7094-4932-9303-064134B2EE5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0798A42-8488-454E-AC30-D9814EEF3B3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973D1DB-98D3-48C8-B4DC-8FF192C79F8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E3D296C-F820-45A8-A1B5-394B59EAFAB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2FD82A0-DBD0-43BD-ABEF-404E2909E66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AC448E6-24B9-4AAA-9090-6186619403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0E7BAFA-8B7D-4908-96C3-5ECEE8EFC90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FD2670B-CAF2-4C7A-ABBB-C39A4E2A026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46956FB-D6CC-4B85-9550-F9C56ADA476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F5929E1-328B-4559-ABC2-A2B11E38E9A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1F9C369-CC34-4F60-8431-7BF6561FAC1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1DFF944-9107-443F-A8E6-7A7743C9BBD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0B47593-7D88-487B-A79D-44D8A7BF1C2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22687CE-CF6C-4941-BC26-FFB473DC6D9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981CDE7-3184-4EA9-B2B8-FC29CA60CA6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B27FC90-973C-4B68-AAD2-10E2B7E6AE1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8392EAA-85E5-4D13-8CE9-DDA300E500C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54DCBF8-CD2D-41EF-8840-DA3BC3C1905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3624CEB-D81E-4172-B6CB-41F6A76F410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786FD7E-C8CA-46E8-92CD-F05A4BC84E9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C9ECDA22-F8A5-4CE4-B5AA-F98DBFC2F86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3226FB2-9054-489D-9783-0AA46C6516D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27A707C-4221-4B00-B35B-F2AB8BB7B3C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63</xdr:row>
      <xdr:rowOff>150223</xdr:rowOff>
    </xdr:to>
    <xdr:cxnSp macro="">
      <xdr:nvCxnSpPr>
        <xdr:cNvPr id="173" name="直線コネクタ 172">
          <a:extLst>
            <a:ext uri="{FF2B5EF4-FFF2-40B4-BE49-F238E27FC236}">
              <a16:creationId xmlns:a16="http://schemas.microsoft.com/office/drawing/2014/main" id="{80501C70-3617-411C-8AEE-B0D9C8F2BA5B}"/>
            </a:ext>
          </a:extLst>
        </xdr:cNvPr>
        <xdr:cNvCxnSpPr/>
      </xdr:nvCxnSpPr>
      <xdr:spPr>
        <a:xfrm flipV="1">
          <a:off x="4634865" y="954568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154050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465F2DD-A517-4E46-B07C-611D0D86732C}"/>
            </a:ext>
          </a:extLst>
        </xdr:cNvPr>
        <xdr:cNvSpPr txBox="1"/>
      </xdr:nvSpPr>
      <xdr:spPr>
        <a:xfrm>
          <a:off x="4673600" y="1095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150223</xdr:rowOff>
    </xdr:from>
    <xdr:to>
      <xdr:col>24</xdr:col>
      <xdr:colOff>152400</xdr:colOff>
      <xdr:row>63</xdr:row>
      <xdr:rowOff>150223</xdr:rowOff>
    </xdr:to>
    <xdr:cxnSp macro="">
      <xdr:nvCxnSpPr>
        <xdr:cNvPr id="175" name="直線コネクタ 174">
          <a:extLst>
            <a:ext uri="{FF2B5EF4-FFF2-40B4-BE49-F238E27FC236}">
              <a16:creationId xmlns:a16="http://schemas.microsoft.com/office/drawing/2014/main" id="{035ABACF-C269-4EFC-9F5C-37FA3F2E176C}"/>
            </a:ext>
          </a:extLst>
        </xdr:cNvPr>
        <xdr:cNvCxnSpPr/>
      </xdr:nvCxnSpPr>
      <xdr:spPr>
        <a:xfrm>
          <a:off x="4546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5EC24579-F0A8-4DDC-AF1B-60807FE47EDC}"/>
            </a:ext>
          </a:extLst>
        </xdr:cNvPr>
        <xdr:cNvSpPr txBox="1"/>
      </xdr:nvSpPr>
      <xdr:spPr>
        <a:xfrm>
          <a:off x="4673600" y="932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7" name="直線コネクタ 176">
          <a:extLst>
            <a:ext uri="{FF2B5EF4-FFF2-40B4-BE49-F238E27FC236}">
              <a16:creationId xmlns:a16="http://schemas.microsoft.com/office/drawing/2014/main" id="{36F5F9F9-DBB4-47D8-95F0-FFB11316C47B}"/>
            </a:ext>
          </a:extLst>
        </xdr:cNvPr>
        <xdr:cNvCxnSpPr/>
      </xdr:nvCxnSpPr>
      <xdr:spPr>
        <a:xfrm>
          <a:off x="4546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53357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89B474E-390A-4B2C-B379-E5DD02734184}"/>
            </a:ext>
          </a:extLst>
        </xdr:cNvPr>
        <xdr:cNvSpPr txBox="1"/>
      </xdr:nvSpPr>
      <xdr:spPr>
        <a:xfrm>
          <a:off x="4673600" y="10511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179" name="フローチャート: 判断 178">
          <a:extLst>
            <a:ext uri="{FF2B5EF4-FFF2-40B4-BE49-F238E27FC236}">
              <a16:creationId xmlns:a16="http://schemas.microsoft.com/office/drawing/2014/main" id="{EAF57BF6-AA48-4964-9742-F4047E4D1F86}"/>
            </a:ext>
          </a:extLst>
        </xdr:cNvPr>
        <xdr:cNvSpPr/>
      </xdr:nvSpPr>
      <xdr:spPr>
        <a:xfrm>
          <a:off x="4584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76563</xdr:rowOff>
    </xdr:from>
    <xdr:to>
      <xdr:col>20</xdr:col>
      <xdr:colOff>38100</xdr:colOff>
      <xdr:row>62</xdr:row>
      <xdr:rowOff>6713</xdr:rowOff>
    </xdr:to>
    <xdr:sp macro="" textlink="">
      <xdr:nvSpPr>
        <xdr:cNvPr id="180" name="フローチャート: 判断 179">
          <a:extLst>
            <a:ext uri="{FF2B5EF4-FFF2-40B4-BE49-F238E27FC236}">
              <a16:creationId xmlns:a16="http://schemas.microsoft.com/office/drawing/2014/main" id="{973C3D84-19D9-4E6A-9418-09B18279E35D}"/>
            </a:ext>
          </a:extLst>
        </xdr:cNvPr>
        <xdr:cNvSpPr/>
      </xdr:nvSpPr>
      <xdr:spPr>
        <a:xfrm>
          <a:off x="3746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68399</xdr:rowOff>
    </xdr:from>
    <xdr:to>
      <xdr:col>15</xdr:col>
      <xdr:colOff>101600</xdr:colOff>
      <xdr:row>61</xdr:row>
      <xdr:rowOff>169999</xdr:rowOff>
    </xdr:to>
    <xdr:sp macro="" textlink="">
      <xdr:nvSpPr>
        <xdr:cNvPr id="181" name="フローチャート: 判断 180">
          <a:extLst>
            <a:ext uri="{FF2B5EF4-FFF2-40B4-BE49-F238E27FC236}">
              <a16:creationId xmlns:a16="http://schemas.microsoft.com/office/drawing/2014/main" id="{1DB55852-CC5B-478B-9EB8-773ED022D5F2}"/>
            </a:ext>
          </a:extLst>
        </xdr:cNvPr>
        <xdr:cNvSpPr/>
      </xdr:nvSpPr>
      <xdr:spPr>
        <a:xfrm>
          <a:off x="2857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48804</xdr:rowOff>
    </xdr:from>
    <xdr:to>
      <xdr:col>10</xdr:col>
      <xdr:colOff>165100</xdr:colOff>
      <xdr:row>61</xdr:row>
      <xdr:rowOff>150404</xdr:rowOff>
    </xdr:to>
    <xdr:sp macro="" textlink="">
      <xdr:nvSpPr>
        <xdr:cNvPr id="182" name="フローチャート: 判断 181">
          <a:extLst>
            <a:ext uri="{FF2B5EF4-FFF2-40B4-BE49-F238E27FC236}">
              <a16:creationId xmlns:a16="http://schemas.microsoft.com/office/drawing/2014/main" id="{1CCF3081-F701-4358-99B3-F354A2438351}"/>
            </a:ext>
          </a:extLst>
        </xdr:cNvPr>
        <xdr:cNvSpPr/>
      </xdr:nvSpPr>
      <xdr:spPr>
        <a:xfrm>
          <a:off x="1968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71665</xdr:rowOff>
    </xdr:from>
    <xdr:to>
      <xdr:col>6</xdr:col>
      <xdr:colOff>38100</xdr:colOff>
      <xdr:row>61</xdr:row>
      <xdr:rowOff>1815</xdr:rowOff>
    </xdr:to>
    <xdr:sp macro="" textlink="">
      <xdr:nvSpPr>
        <xdr:cNvPr id="183" name="フローチャート: 判断 182">
          <a:extLst>
            <a:ext uri="{FF2B5EF4-FFF2-40B4-BE49-F238E27FC236}">
              <a16:creationId xmlns:a16="http://schemas.microsoft.com/office/drawing/2014/main" id="{A299CB8A-394C-43F4-8357-E8359F77CAE6}"/>
            </a:ext>
          </a:extLst>
        </xdr:cNvPr>
        <xdr:cNvSpPr/>
      </xdr:nvSpPr>
      <xdr:spPr>
        <a:xfrm>
          <a:off x="1079500" y="1035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A20F542-7A45-4D38-AAFC-D4D6E7DEC6F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713E00F-D4C1-435C-96DC-0EEF235A1D6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811FF75-D7AD-4384-8ABB-8E4ED8F30F4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EFD1E84-0132-4AEE-A041-9E5FF803A7E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38D3899-4D72-4E99-BD4C-3E10FE621B4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133713</xdr:rowOff>
    </xdr:from>
    <xdr:to>
      <xdr:col>24</xdr:col>
      <xdr:colOff>114300</xdr:colOff>
      <xdr:row>61</xdr:row>
      <xdr:rowOff>63863</xdr:rowOff>
    </xdr:to>
    <xdr:sp macro="" textlink="">
      <xdr:nvSpPr>
        <xdr:cNvPr id="189" name="楕円 188">
          <a:extLst>
            <a:ext uri="{FF2B5EF4-FFF2-40B4-BE49-F238E27FC236}">
              <a16:creationId xmlns:a16="http://schemas.microsoft.com/office/drawing/2014/main" id="{D4020BB2-3D69-4FEA-8150-42CFF7F20214}"/>
            </a:ext>
          </a:extLst>
        </xdr:cNvPr>
        <xdr:cNvSpPr/>
      </xdr:nvSpPr>
      <xdr:spPr>
        <a:xfrm>
          <a:off x="45847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156590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97D09BA-DCF3-449F-8528-E9E9DF8F1E88}"/>
            </a:ext>
          </a:extLst>
        </xdr:cNvPr>
        <xdr:cNvSpPr txBox="1"/>
      </xdr:nvSpPr>
      <xdr:spPr>
        <a:xfrm>
          <a:off x="4673600" y="1027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128815</xdr:rowOff>
    </xdr:from>
    <xdr:to>
      <xdr:col>20</xdr:col>
      <xdr:colOff>38100</xdr:colOff>
      <xdr:row>61</xdr:row>
      <xdr:rowOff>58965</xdr:rowOff>
    </xdr:to>
    <xdr:sp macro="" textlink="">
      <xdr:nvSpPr>
        <xdr:cNvPr id="191" name="楕円 190">
          <a:extLst>
            <a:ext uri="{FF2B5EF4-FFF2-40B4-BE49-F238E27FC236}">
              <a16:creationId xmlns:a16="http://schemas.microsoft.com/office/drawing/2014/main" id="{E604C94A-F0C7-43A7-A639-493DF1317869}"/>
            </a:ext>
          </a:extLst>
        </xdr:cNvPr>
        <xdr:cNvSpPr/>
      </xdr:nvSpPr>
      <xdr:spPr>
        <a:xfrm>
          <a:off x="3746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8165</xdr:rowOff>
    </xdr:from>
    <xdr:to>
      <xdr:col>24</xdr:col>
      <xdr:colOff>63500</xdr:colOff>
      <xdr:row>61</xdr:row>
      <xdr:rowOff>13063</xdr:rowOff>
    </xdr:to>
    <xdr:cxnSp macro="">
      <xdr:nvCxnSpPr>
        <xdr:cNvPr id="192" name="直線コネクタ 191">
          <a:extLst>
            <a:ext uri="{FF2B5EF4-FFF2-40B4-BE49-F238E27FC236}">
              <a16:creationId xmlns:a16="http://schemas.microsoft.com/office/drawing/2014/main" id="{9DC5F52A-7EBE-47E7-B8D1-8F6979BAD6AB}"/>
            </a:ext>
          </a:extLst>
        </xdr:cNvPr>
        <xdr:cNvCxnSpPr/>
      </xdr:nvCxnSpPr>
      <xdr:spPr>
        <a:xfrm>
          <a:off x="3797300" y="10466615"/>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140244</xdr:rowOff>
    </xdr:from>
    <xdr:to>
      <xdr:col>15</xdr:col>
      <xdr:colOff>101600</xdr:colOff>
      <xdr:row>61</xdr:row>
      <xdr:rowOff>70394</xdr:rowOff>
    </xdr:to>
    <xdr:sp macro="" textlink="">
      <xdr:nvSpPr>
        <xdr:cNvPr id="193" name="楕円 192">
          <a:extLst>
            <a:ext uri="{FF2B5EF4-FFF2-40B4-BE49-F238E27FC236}">
              <a16:creationId xmlns:a16="http://schemas.microsoft.com/office/drawing/2014/main" id="{CED76FBF-B747-4ACD-847B-9583D314B9A0}"/>
            </a:ext>
          </a:extLst>
        </xdr:cNvPr>
        <xdr:cNvSpPr/>
      </xdr:nvSpPr>
      <xdr:spPr>
        <a:xfrm>
          <a:off x="2857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8165</xdr:rowOff>
    </xdr:from>
    <xdr:to>
      <xdr:col>19</xdr:col>
      <xdr:colOff>177800</xdr:colOff>
      <xdr:row>61</xdr:row>
      <xdr:rowOff>19594</xdr:rowOff>
    </xdr:to>
    <xdr:cxnSp macro="">
      <xdr:nvCxnSpPr>
        <xdr:cNvPr id="194" name="直線コネクタ 193">
          <a:extLst>
            <a:ext uri="{FF2B5EF4-FFF2-40B4-BE49-F238E27FC236}">
              <a16:creationId xmlns:a16="http://schemas.microsoft.com/office/drawing/2014/main" id="{102A4E14-16C8-45E6-A2E3-9C5832560A6F}"/>
            </a:ext>
          </a:extLst>
        </xdr:cNvPr>
        <xdr:cNvCxnSpPr/>
      </xdr:nvCxnSpPr>
      <xdr:spPr>
        <a:xfrm flipV="1">
          <a:off x="2908300" y="1046661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122283</xdr:rowOff>
    </xdr:from>
    <xdr:to>
      <xdr:col>10</xdr:col>
      <xdr:colOff>165100</xdr:colOff>
      <xdr:row>61</xdr:row>
      <xdr:rowOff>52433</xdr:rowOff>
    </xdr:to>
    <xdr:sp macro="" textlink="">
      <xdr:nvSpPr>
        <xdr:cNvPr id="195" name="楕円 194">
          <a:extLst>
            <a:ext uri="{FF2B5EF4-FFF2-40B4-BE49-F238E27FC236}">
              <a16:creationId xmlns:a16="http://schemas.microsoft.com/office/drawing/2014/main" id="{F760C96E-5BB2-4E15-A894-F2875E470051}"/>
            </a:ext>
          </a:extLst>
        </xdr:cNvPr>
        <xdr:cNvSpPr/>
      </xdr:nvSpPr>
      <xdr:spPr>
        <a:xfrm>
          <a:off x="1968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1633</xdr:rowOff>
    </xdr:from>
    <xdr:to>
      <xdr:col>15</xdr:col>
      <xdr:colOff>50800</xdr:colOff>
      <xdr:row>61</xdr:row>
      <xdr:rowOff>19594</xdr:rowOff>
    </xdr:to>
    <xdr:cxnSp macro="">
      <xdr:nvCxnSpPr>
        <xdr:cNvPr id="196" name="直線コネクタ 195">
          <a:extLst>
            <a:ext uri="{FF2B5EF4-FFF2-40B4-BE49-F238E27FC236}">
              <a16:creationId xmlns:a16="http://schemas.microsoft.com/office/drawing/2014/main" id="{FFCBAFAB-383B-4ADC-9B02-0666FA12ABCB}"/>
            </a:ext>
          </a:extLst>
        </xdr:cNvPr>
        <xdr:cNvCxnSpPr/>
      </xdr:nvCxnSpPr>
      <xdr:spPr>
        <a:xfrm>
          <a:off x="2019300" y="1046008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102688</xdr:rowOff>
    </xdr:from>
    <xdr:to>
      <xdr:col>6</xdr:col>
      <xdr:colOff>38100</xdr:colOff>
      <xdr:row>61</xdr:row>
      <xdr:rowOff>32838</xdr:rowOff>
    </xdr:to>
    <xdr:sp macro="" textlink="">
      <xdr:nvSpPr>
        <xdr:cNvPr id="197" name="楕円 196">
          <a:extLst>
            <a:ext uri="{FF2B5EF4-FFF2-40B4-BE49-F238E27FC236}">
              <a16:creationId xmlns:a16="http://schemas.microsoft.com/office/drawing/2014/main" id="{67D46B3C-817F-4636-979C-FFF39B18C1C2}"/>
            </a:ext>
          </a:extLst>
        </xdr:cNvPr>
        <xdr:cNvSpPr/>
      </xdr:nvSpPr>
      <xdr:spPr>
        <a:xfrm>
          <a:off x="10795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153488</xdr:rowOff>
    </xdr:from>
    <xdr:to>
      <xdr:col>10</xdr:col>
      <xdr:colOff>114300</xdr:colOff>
      <xdr:row>61</xdr:row>
      <xdr:rowOff>1633</xdr:rowOff>
    </xdr:to>
    <xdr:cxnSp macro="">
      <xdr:nvCxnSpPr>
        <xdr:cNvPr id="198" name="直線コネクタ 197">
          <a:extLst>
            <a:ext uri="{FF2B5EF4-FFF2-40B4-BE49-F238E27FC236}">
              <a16:creationId xmlns:a16="http://schemas.microsoft.com/office/drawing/2014/main" id="{65F3902A-EA19-4A9E-B83D-81E671C7E9FE}"/>
            </a:ext>
          </a:extLst>
        </xdr:cNvPr>
        <xdr:cNvCxnSpPr/>
      </xdr:nvCxnSpPr>
      <xdr:spPr>
        <a:xfrm>
          <a:off x="1130300" y="1044048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169290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CEA9D3A-F6D0-4012-96A6-B6CF98A2AC10}"/>
            </a:ext>
          </a:extLst>
        </xdr:cNvPr>
        <xdr:cNvSpPr txBox="1"/>
      </xdr:nvSpPr>
      <xdr:spPr>
        <a:xfrm>
          <a:off x="35820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161126</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822823F-8C5F-4077-9FEF-FF541F27671E}"/>
            </a:ext>
          </a:extLst>
        </xdr:cNvPr>
        <xdr:cNvSpPr txBox="1"/>
      </xdr:nvSpPr>
      <xdr:spPr>
        <a:xfrm>
          <a:off x="2705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141531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926F4CB-DBDB-49DE-B8FF-BB24A69B8D82}"/>
            </a:ext>
          </a:extLst>
        </xdr:cNvPr>
        <xdr:cNvSpPr txBox="1"/>
      </xdr:nvSpPr>
      <xdr:spPr>
        <a:xfrm>
          <a:off x="1816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CE86E68-A47C-42AC-80CE-077D9EF2B912}"/>
            </a:ext>
          </a:extLst>
        </xdr:cNvPr>
        <xdr:cNvSpPr txBox="1"/>
      </xdr:nvSpPr>
      <xdr:spPr>
        <a:xfrm>
          <a:off x="9277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75492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53FB16C-7F98-47F6-A9D6-C4BB215F3E79}"/>
            </a:ext>
          </a:extLst>
        </xdr:cNvPr>
        <xdr:cNvSpPr txBox="1"/>
      </xdr:nvSpPr>
      <xdr:spPr>
        <a:xfrm>
          <a:off x="35820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DAEA3AE-9B42-496F-953A-8DE58DF72D18}"/>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68960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EE0C781-7347-4091-849E-13280A86D543}"/>
            </a:ext>
          </a:extLst>
        </xdr:cNvPr>
        <xdr:cNvSpPr txBox="1"/>
      </xdr:nvSpPr>
      <xdr:spPr>
        <a:xfrm>
          <a:off x="18167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23965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D883043D-69FE-4D1F-8329-EC674D2087C3}"/>
            </a:ext>
          </a:extLst>
        </xdr:cNvPr>
        <xdr:cNvSpPr txBox="1"/>
      </xdr:nvSpPr>
      <xdr:spPr>
        <a:xfrm>
          <a:off x="927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D4643FA-264B-4785-BC5D-597A04A4002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24663D9-593A-4B07-A059-7ECBB584FF3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0AEAF54-395B-4525-AE24-35DE5DDFF12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86F4642-F6E0-4763-A331-B25B4E1C9AF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326C6ED-71A7-4E58-BD65-92098CE9367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93359F1-0ABB-4D2F-AEB3-0248F684BC5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6B23DE7-C0A8-4A80-89AB-B65EB46B535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4620F7E-31F5-4A56-8251-BDC6DC0F03B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34A1D0D-ECAB-4651-ACB6-88B50CA7CD8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214956B-9F61-43EC-B8CA-7DD448C480D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F775545-D4C8-4D58-99E8-9EAF248EAD2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FFCD8FC-EF63-49B7-98D9-9733F209DFB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1F7C238-B99B-4DFC-AF1E-2B56E99483E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34C6E184-365C-4AF8-9D1C-25AF2458615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5E1EFF2-435A-4D95-86E6-A6AE47815DF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5EAE9FE9-CF91-4CBA-BF59-61813EA851C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5EBD33E-2089-4998-97F6-D9328E528DE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345D8DF3-7181-4A0C-BCD4-052F08EF15E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7037948-FF2E-46DE-AF21-E88C256D66A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65AE4D4-53F6-4652-9603-CE358B6A279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5C15D75-AD6C-4CBB-A280-631BA386ABD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51C05AF-5809-4A41-B685-2A3B18E1921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5294321-CCCE-477F-9C5A-1C96CFCACD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153733</xdr:rowOff>
    </xdr:from>
    <xdr:to>
      <xdr:col>54</xdr:col>
      <xdr:colOff>189865</xdr:colOff>
      <xdr:row>64</xdr:row>
      <xdr:rowOff>75669</xdr:rowOff>
    </xdr:to>
    <xdr:cxnSp macro="">
      <xdr:nvCxnSpPr>
        <xdr:cNvPr id="230" name="直線コネクタ 229">
          <a:extLst>
            <a:ext uri="{FF2B5EF4-FFF2-40B4-BE49-F238E27FC236}">
              <a16:creationId xmlns:a16="http://schemas.microsoft.com/office/drawing/2014/main" id="{FCE8E5B1-E03C-474D-9A81-2FB42B1E0C95}"/>
            </a:ext>
          </a:extLst>
        </xdr:cNvPr>
        <xdr:cNvCxnSpPr/>
      </xdr:nvCxnSpPr>
      <xdr:spPr>
        <a:xfrm flipV="1">
          <a:off x="10476865" y="9583483"/>
          <a:ext cx="0" cy="1464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938CDC55-856C-45E0-A762-07A011D12392}"/>
            </a:ext>
          </a:extLst>
        </xdr:cNvPr>
        <xdr:cNvSpPr txBox="1"/>
      </xdr:nvSpPr>
      <xdr:spPr>
        <a:xfrm>
          <a:off x="10515600" y="1105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75669</xdr:rowOff>
    </xdr:from>
    <xdr:to>
      <xdr:col>55</xdr:col>
      <xdr:colOff>88900</xdr:colOff>
      <xdr:row>64</xdr:row>
      <xdr:rowOff>75669</xdr:rowOff>
    </xdr:to>
    <xdr:cxnSp macro="">
      <xdr:nvCxnSpPr>
        <xdr:cNvPr id="232" name="直線コネクタ 231">
          <a:extLst>
            <a:ext uri="{FF2B5EF4-FFF2-40B4-BE49-F238E27FC236}">
              <a16:creationId xmlns:a16="http://schemas.microsoft.com/office/drawing/2014/main" id="{D80B74A5-6728-44BE-A88D-967C39428ACA}"/>
            </a:ext>
          </a:extLst>
        </xdr:cNvPr>
        <xdr:cNvCxnSpPr/>
      </xdr:nvCxnSpPr>
      <xdr:spPr>
        <a:xfrm>
          <a:off x="10388600" y="1104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100410</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D2C7CFE-6280-4772-8FBF-895C275BDBEB}"/>
            </a:ext>
          </a:extLst>
        </xdr:cNvPr>
        <xdr:cNvSpPr txBox="1"/>
      </xdr:nvSpPr>
      <xdr:spPr>
        <a:xfrm>
          <a:off x="10515600" y="93587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153733</xdr:rowOff>
    </xdr:from>
    <xdr:to>
      <xdr:col>55</xdr:col>
      <xdr:colOff>88900</xdr:colOff>
      <xdr:row>55</xdr:row>
      <xdr:rowOff>153733</xdr:rowOff>
    </xdr:to>
    <xdr:cxnSp macro="">
      <xdr:nvCxnSpPr>
        <xdr:cNvPr id="234" name="直線コネクタ 233">
          <a:extLst>
            <a:ext uri="{FF2B5EF4-FFF2-40B4-BE49-F238E27FC236}">
              <a16:creationId xmlns:a16="http://schemas.microsoft.com/office/drawing/2014/main" id="{06C996C2-0FB2-4D61-9599-0E432F473665}"/>
            </a:ext>
          </a:extLst>
        </xdr:cNvPr>
        <xdr:cNvCxnSpPr/>
      </xdr:nvCxnSpPr>
      <xdr:spPr>
        <a:xfrm>
          <a:off x="10388600" y="9583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137936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973918A-AF26-464D-BE55-3665792899F8}"/>
            </a:ext>
          </a:extLst>
        </xdr:cNvPr>
        <xdr:cNvSpPr txBox="1"/>
      </xdr:nvSpPr>
      <xdr:spPr>
        <a:xfrm>
          <a:off x="10515600" y="107678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159509</xdr:rowOff>
    </xdr:from>
    <xdr:to>
      <xdr:col>55</xdr:col>
      <xdr:colOff>50800</xdr:colOff>
      <xdr:row>63</xdr:row>
      <xdr:rowOff>89659</xdr:rowOff>
    </xdr:to>
    <xdr:sp macro="" textlink="">
      <xdr:nvSpPr>
        <xdr:cNvPr id="236" name="フローチャート: 判断 235">
          <a:extLst>
            <a:ext uri="{FF2B5EF4-FFF2-40B4-BE49-F238E27FC236}">
              <a16:creationId xmlns:a16="http://schemas.microsoft.com/office/drawing/2014/main" id="{A6530688-4E9C-4148-AAB2-C852EBED73FE}"/>
            </a:ext>
          </a:extLst>
        </xdr:cNvPr>
        <xdr:cNvSpPr/>
      </xdr:nvSpPr>
      <xdr:spPr>
        <a:xfrm>
          <a:off x="10426700" y="10789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615</xdr:rowOff>
    </xdr:from>
    <xdr:to>
      <xdr:col>50</xdr:col>
      <xdr:colOff>165100</xdr:colOff>
      <xdr:row>63</xdr:row>
      <xdr:rowOff>102215</xdr:rowOff>
    </xdr:to>
    <xdr:sp macro="" textlink="">
      <xdr:nvSpPr>
        <xdr:cNvPr id="237" name="フローチャート: 判断 236">
          <a:extLst>
            <a:ext uri="{FF2B5EF4-FFF2-40B4-BE49-F238E27FC236}">
              <a16:creationId xmlns:a16="http://schemas.microsoft.com/office/drawing/2014/main" id="{01BC5E59-33D7-4AFA-8E96-B378C11BDD25}"/>
            </a:ext>
          </a:extLst>
        </xdr:cNvPr>
        <xdr:cNvSpPr/>
      </xdr:nvSpPr>
      <xdr:spPr>
        <a:xfrm>
          <a:off x="9588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2864</xdr:rowOff>
    </xdr:from>
    <xdr:to>
      <xdr:col>46</xdr:col>
      <xdr:colOff>38100</xdr:colOff>
      <xdr:row>63</xdr:row>
      <xdr:rowOff>104464</xdr:rowOff>
    </xdr:to>
    <xdr:sp macro="" textlink="">
      <xdr:nvSpPr>
        <xdr:cNvPr id="238" name="フローチャート: 判断 237">
          <a:extLst>
            <a:ext uri="{FF2B5EF4-FFF2-40B4-BE49-F238E27FC236}">
              <a16:creationId xmlns:a16="http://schemas.microsoft.com/office/drawing/2014/main" id="{6D48314F-D6AE-4D06-8CB3-C50B8AE5E905}"/>
            </a:ext>
          </a:extLst>
        </xdr:cNvPr>
        <xdr:cNvSpPr/>
      </xdr:nvSpPr>
      <xdr:spPr>
        <a:xfrm>
          <a:off x="8699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7404</xdr:rowOff>
    </xdr:from>
    <xdr:to>
      <xdr:col>41</xdr:col>
      <xdr:colOff>101600</xdr:colOff>
      <xdr:row>63</xdr:row>
      <xdr:rowOff>109004</xdr:rowOff>
    </xdr:to>
    <xdr:sp macro="" textlink="">
      <xdr:nvSpPr>
        <xdr:cNvPr id="239" name="フローチャート: 判断 238">
          <a:extLst>
            <a:ext uri="{FF2B5EF4-FFF2-40B4-BE49-F238E27FC236}">
              <a16:creationId xmlns:a16="http://schemas.microsoft.com/office/drawing/2014/main" id="{681FDC83-06C4-4EC9-A9E2-EC454D8BC000}"/>
            </a:ext>
          </a:extLst>
        </xdr:cNvPr>
        <xdr:cNvSpPr/>
      </xdr:nvSpPr>
      <xdr:spPr>
        <a:xfrm>
          <a:off x="7810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89909</xdr:rowOff>
    </xdr:from>
    <xdr:to>
      <xdr:col>36</xdr:col>
      <xdr:colOff>165100</xdr:colOff>
      <xdr:row>64</xdr:row>
      <xdr:rowOff>20059</xdr:rowOff>
    </xdr:to>
    <xdr:sp macro="" textlink="">
      <xdr:nvSpPr>
        <xdr:cNvPr id="240" name="フローチャート: 判断 239">
          <a:extLst>
            <a:ext uri="{FF2B5EF4-FFF2-40B4-BE49-F238E27FC236}">
              <a16:creationId xmlns:a16="http://schemas.microsoft.com/office/drawing/2014/main" id="{A3871167-5CA3-4558-B15A-0A19055838B8}"/>
            </a:ext>
          </a:extLst>
        </xdr:cNvPr>
        <xdr:cNvSpPr/>
      </xdr:nvSpPr>
      <xdr:spPr>
        <a:xfrm>
          <a:off x="6921500" y="1089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A9A63C5-4355-475E-9F49-EF913101FC3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E943F6D-F3AD-4BC5-8E18-99B53FB266A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825181D-03B1-4E55-9521-6D7A0E5AE08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AA638C4-C60E-434F-AB2F-6A456D5950E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B04A930-68E2-4411-AACA-864504C10CB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107390</xdr:rowOff>
    </xdr:from>
    <xdr:to>
      <xdr:col>55</xdr:col>
      <xdr:colOff>50800</xdr:colOff>
      <xdr:row>63</xdr:row>
      <xdr:rowOff>37540</xdr:rowOff>
    </xdr:to>
    <xdr:sp macro="" textlink="">
      <xdr:nvSpPr>
        <xdr:cNvPr id="246" name="楕円 245">
          <a:extLst>
            <a:ext uri="{FF2B5EF4-FFF2-40B4-BE49-F238E27FC236}">
              <a16:creationId xmlns:a16="http://schemas.microsoft.com/office/drawing/2014/main" id="{7D086226-A583-42C0-972C-DEE9642AAD87}"/>
            </a:ext>
          </a:extLst>
        </xdr:cNvPr>
        <xdr:cNvSpPr/>
      </xdr:nvSpPr>
      <xdr:spPr>
        <a:xfrm>
          <a:off x="10426700" y="1073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130267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A08FE4DF-3B7C-4F9F-9F26-CEB020630F13}"/>
            </a:ext>
          </a:extLst>
        </xdr:cNvPr>
        <xdr:cNvSpPr txBox="1"/>
      </xdr:nvSpPr>
      <xdr:spPr>
        <a:xfrm>
          <a:off x="10515600" y="10588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118906</xdr:rowOff>
    </xdr:from>
    <xdr:to>
      <xdr:col>50</xdr:col>
      <xdr:colOff>165100</xdr:colOff>
      <xdr:row>63</xdr:row>
      <xdr:rowOff>49056</xdr:rowOff>
    </xdr:to>
    <xdr:sp macro="" textlink="">
      <xdr:nvSpPr>
        <xdr:cNvPr id="248" name="楕円 247">
          <a:extLst>
            <a:ext uri="{FF2B5EF4-FFF2-40B4-BE49-F238E27FC236}">
              <a16:creationId xmlns:a16="http://schemas.microsoft.com/office/drawing/2014/main" id="{CD86E3E0-0896-46B3-9147-A66EB105CAB4}"/>
            </a:ext>
          </a:extLst>
        </xdr:cNvPr>
        <xdr:cNvSpPr/>
      </xdr:nvSpPr>
      <xdr:spPr>
        <a:xfrm>
          <a:off x="9588500" y="1074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158190</xdr:rowOff>
    </xdr:from>
    <xdr:to>
      <xdr:col>55</xdr:col>
      <xdr:colOff>0</xdr:colOff>
      <xdr:row>62</xdr:row>
      <xdr:rowOff>169706</xdr:rowOff>
    </xdr:to>
    <xdr:cxnSp macro="">
      <xdr:nvCxnSpPr>
        <xdr:cNvPr id="249" name="直線コネクタ 248">
          <a:extLst>
            <a:ext uri="{FF2B5EF4-FFF2-40B4-BE49-F238E27FC236}">
              <a16:creationId xmlns:a16="http://schemas.microsoft.com/office/drawing/2014/main" id="{8B0FE3D5-290F-4A24-BE86-79E470D0D54B}"/>
            </a:ext>
          </a:extLst>
        </xdr:cNvPr>
        <xdr:cNvCxnSpPr/>
      </xdr:nvCxnSpPr>
      <xdr:spPr>
        <a:xfrm flipV="1">
          <a:off x="9639300" y="10788090"/>
          <a:ext cx="838200" cy="1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131825</xdr:rowOff>
    </xdr:from>
    <xdr:to>
      <xdr:col>46</xdr:col>
      <xdr:colOff>38100</xdr:colOff>
      <xdr:row>63</xdr:row>
      <xdr:rowOff>61975</xdr:rowOff>
    </xdr:to>
    <xdr:sp macro="" textlink="">
      <xdr:nvSpPr>
        <xdr:cNvPr id="250" name="楕円 249">
          <a:extLst>
            <a:ext uri="{FF2B5EF4-FFF2-40B4-BE49-F238E27FC236}">
              <a16:creationId xmlns:a16="http://schemas.microsoft.com/office/drawing/2014/main" id="{DCD7FFCD-E1CA-4691-91B2-9A5B0673C8AA}"/>
            </a:ext>
          </a:extLst>
        </xdr:cNvPr>
        <xdr:cNvSpPr/>
      </xdr:nvSpPr>
      <xdr:spPr>
        <a:xfrm>
          <a:off x="8699500" y="1076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169706</xdr:rowOff>
    </xdr:from>
    <xdr:to>
      <xdr:col>50</xdr:col>
      <xdr:colOff>114300</xdr:colOff>
      <xdr:row>63</xdr:row>
      <xdr:rowOff>11175</xdr:rowOff>
    </xdr:to>
    <xdr:cxnSp macro="">
      <xdr:nvCxnSpPr>
        <xdr:cNvPr id="251" name="直線コネクタ 250">
          <a:extLst>
            <a:ext uri="{FF2B5EF4-FFF2-40B4-BE49-F238E27FC236}">
              <a16:creationId xmlns:a16="http://schemas.microsoft.com/office/drawing/2014/main" id="{5AD4D7C4-92C4-4AF6-9E1C-15B0218A1035}"/>
            </a:ext>
          </a:extLst>
        </xdr:cNvPr>
        <xdr:cNvCxnSpPr/>
      </xdr:nvCxnSpPr>
      <xdr:spPr>
        <a:xfrm flipV="1">
          <a:off x="8750300" y="10799606"/>
          <a:ext cx="889000" cy="1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137726</xdr:rowOff>
    </xdr:from>
    <xdr:to>
      <xdr:col>41</xdr:col>
      <xdr:colOff>101600</xdr:colOff>
      <xdr:row>63</xdr:row>
      <xdr:rowOff>67876</xdr:rowOff>
    </xdr:to>
    <xdr:sp macro="" textlink="">
      <xdr:nvSpPr>
        <xdr:cNvPr id="252" name="楕円 251">
          <a:extLst>
            <a:ext uri="{FF2B5EF4-FFF2-40B4-BE49-F238E27FC236}">
              <a16:creationId xmlns:a16="http://schemas.microsoft.com/office/drawing/2014/main" id="{4FCEE821-14ED-40B2-9C31-DC1A90E202B2}"/>
            </a:ext>
          </a:extLst>
        </xdr:cNvPr>
        <xdr:cNvSpPr/>
      </xdr:nvSpPr>
      <xdr:spPr>
        <a:xfrm>
          <a:off x="7810500" y="1076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11175</xdr:rowOff>
    </xdr:from>
    <xdr:to>
      <xdr:col>45</xdr:col>
      <xdr:colOff>177800</xdr:colOff>
      <xdr:row>63</xdr:row>
      <xdr:rowOff>17076</xdr:rowOff>
    </xdr:to>
    <xdr:cxnSp macro="">
      <xdr:nvCxnSpPr>
        <xdr:cNvPr id="253" name="直線コネクタ 252">
          <a:extLst>
            <a:ext uri="{FF2B5EF4-FFF2-40B4-BE49-F238E27FC236}">
              <a16:creationId xmlns:a16="http://schemas.microsoft.com/office/drawing/2014/main" id="{C2F5AAA0-F1FB-4111-AD33-941FFCBCF271}"/>
            </a:ext>
          </a:extLst>
        </xdr:cNvPr>
        <xdr:cNvCxnSpPr/>
      </xdr:nvCxnSpPr>
      <xdr:spPr>
        <a:xfrm flipV="1">
          <a:off x="7861300" y="10812525"/>
          <a:ext cx="889000" cy="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144709</xdr:rowOff>
    </xdr:from>
    <xdr:to>
      <xdr:col>36</xdr:col>
      <xdr:colOff>165100</xdr:colOff>
      <xdr:row>63</xdr:row>
      <xdr:rowOff>74859</xdr:rowOff>
    </xdr:to>
    <xdr:sp macro="" textlink="">
      <xdr:nvSpPr>
        <xdr:cNvPr id="254" name="楕円 253">
          <a:extLst>
            <a:ext uri="{FF2B5EF4-FFF2-40B4-BE49-F238E27FC236}">
              <a16:creationId xmlns:a16="http://schemas.microsoft.com/office/drawing/2014/main" id="{7304D436-4466-44CF-A1F7-5209724D0FF9}"/>
            </a:ext>
          </a:extLst>
        </xdr:cNvPr>
        <xdr:cNvSpPr/>
      </xdr:nvSpPr>
      <xdr:spPr>
        <a:xfrm>
          <a:off x="6921500" y="1077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17076</xdr:rowOff>
    </xdr:from>
    <xdr:to>
      <xdr:col>41</xdr:col>
      <xdr:colOff>50800</xdr:colOff>
      <xdr:row>63</xdr:row>
      <xdr:rowOff>24059</xdr:rowOff>
    </xdr:to>
    <xdr:cxnSp macro="">
      <xdr:nvCxnSpPr>
        <xdr:cNvPr id="255" name="直線コネクタ 254">
          <a:extLst>
            <a:ext uri="{FF2B5EF4-FFF2-40B4-BE49-F238E27FC236}">
              <a16:creationId xmlns:a16="http://schemas.microsoft.com/office/drawing/2014/main" id="{2B77E45D-454B-4123-91EB-E7934596EF3A}"/>
            </a:ext>
          </a:extLst>
        </xdr:cNvPr>
        <xdr:cNvCxnSpPr/>
      </xdr:nvCxnSpPr>
      <xdr:spPr>
        <a:xfrm flipV="1">
          <a:off x="6972300" y="10818426"/>
          <a:ext cx="889000" cy="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93342</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6409AF6-31A7-4BF2-9FC3-3CBAF132CDA9}"/>
            </a:ext>
          </a:extLst>
        </xdr:cNvPr>
        <xdr:cNvSpPr txBox="1"/>
      </xdr:nvSpPr>
      <xdr:spPr>
        <a:xfrm>
          <a:off x="9327095" y="1089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95591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AD1306A-A02D-49A0-A101-370322526AC8}"/>
            </a:ext>
          </a:extLst>
        </xdr:cNvPr>
        <xdr:cNvSpPr txBox="1"/>
      </xdr:nvSpPr>
      <xdr:spPr>
        <a:xfrm>
          <a:off x="8450795" y="1089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F502038-46EF-455C-A4D6-52DCBF95665A}"/>
            </a:ext>
          </a:extLst>
        </xdr:cNvPr>
        <xdr:cNvSpPr txBox="1"/>
      </xdr:nvSpPr>
      <xdr:spPr>
        <a:xfrm>
          <a:off x="7561795" y="1090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11186</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F211E8D-7339-4AEC-8D7E-4FCB26DE8FF5}"/>
            </a:ext>
          </a:extLst>
        </xdr:cNvPr>
        <xdr:cNvSpPr txBox="1"/>
      </xdr:nvSpPr>
      <xdr:spPr>
        <a:xfrm>
          <a:off x="6672795" y="10983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65583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73D4689B-3FCE-428B-8D77-BB355AABC1C9}"/>
            </a:ext>
          </a:extLst>
        </xdr:cNvPr>
        <xdr:cNvSpPr txBox="1"/>
      </xdr:nvSpPr>
      <xdr:spPr>
        <a:xfrm>
          <a:off x="9327095" y="10524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78502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3567B447-6493-4C09-A8C0-5D0D1A3A3F6C}"/>
            </a:ext>
          </a:extLst>
        </xdr:cNvPr>
        <xdr:cNvSpPr txBox="1"/>
      </xdr:nvSpPr>
      <xdr:spPr>
        <a:xfrm>
          <a:off x="8450795" y="10536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84403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015BF96-600B-4DD5-924F-E251A46E8DB6}"/>
            </a:ext>
          </a:extLst>
        </xdr:cNvPr>
        <xdr:cNvSpPr txBox="1"/>
      </xdr:nvSpPr>
      <xdr:spPr>
        <a:xfrm>
          <a:off x="7561795" y="10542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91386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4002CEB-1A29-4F48-AD66-987938AC68A6}"/>
            </a:ext>
          </a:extLst>
        </xdr:cNvPr>
        <xdr:cNvSpPr txBox="1"/>
      </xdr:nvSpPr>
      <xdr:spPr>
        <a:xfrm>
          <a:off x="6672795" y="1054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03712CD-F595-4836-A53F-B698709FB2F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7EE986D-6ED8-4E52-A5FC-5DF2F3769CE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D4A0F0A-53EA-4D72-BA90-B97B3F49292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D220AEF-7632-4E59-B691-EF8A3387A89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9B237EE-E77A-45BE-B609-C290A5C137D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D08623F-2402-4B1D-81E0-92EEF8D88CA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5EB3C6C-BC70-4F7E-8114-502E8BBAF49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7B604A4-D247-45D3-9114-02B1EACC663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E32264D-1FB2-42CD-A1E9-B6C1B792EC5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06C3E94-AB9D-4B0D-B26F-7D7F1EC8582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0C4FFFF-82B5-408D-9552-B5B49C278FF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ABE1B1A-2D43-4A4C-8C7B-E092E1FF3D9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3EF4A83-BD8C-4620-952D-FF988D69B8F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C82B00B-2827-4045-8CF8-0B6F0C90A66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B895567-06DE-4BAC-AE7F-1B8039EFA4D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E71289C-B6CF-496A-B981-8A69FE50414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95C7DBF-ECC9-4A98-B4A8-486DC4478A7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5FB366B-F1C1-4F84-AF4E-F561EFDBFF0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C8BF721-0E49-43A3-9918-1DDCA0B983E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56801B7-6CAE-478D-8671-3EBCBBCA61C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B9BA9E4-2DE7-4B46-B921-345EDF5ACAF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6FC41C1-DF21-4352-BC77-94A6E52DEE1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C0FB6B8-3819-48F5-9D6E-43D67343E53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A0F9022-E74A-41B2-B36E-AB00659403A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160020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AE99357-914F-4126-8FE5-BCDFF6F49928}"/>
            </a:ext>
          </a:extLst>
        </xdr:cNvPr>
        <xdr:cNvCxnSpPr/>
      </xdr:nvCxnSpPr>
      <xdr:spPr>
        <a:xfrm flipV="1">
          <a:off x="4634865" y="1336167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5A67F36-6C58-4BFD-BB45-C3CBB449767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932C929-2C7F-4E80-AD77-51A8C7E9422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106697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07D1CB3-1205-49A6-9D2A-F6820CBDAE04}"/>
            </a:ext>
          </a:extLst>
        </xdr:cNvPr>
        <xdr:cNvSpPr txBox="1"/>
      </xdr:nvSpPr>
      <xdr:spPr>
        <a:xfrm>
          <a:off x="4673600" y="1313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160020</xdr:rowOff>
    </xdr:from>
    <xdr:to>
      <xdr:col>24</xdr:col>
      <xdr:colOff>152400</xdr:colOff>
      <xdr:row>77</xdr:row>
      <xdr:rowOff>160020</xdr:rowOff>
    </xdr:to>
    <xdr:cxnSp macro="">
      <xdr:nvCxnSpPr>
        <xdr:cNvPr id="292" name="直線コネクタ 291">
          <a:extLst>
            <a:ext uri="{FF2B5EF4-FFF2-40B4-BE49-F238E27FC236}">
              <a16:creationId xmlns:a16="http://schemas.microsoft.com/office/drawing/2014/main" id="{4E3BC303-3DED-4FE0-86A4-A5D0D541A8B0}"/>
            </a:ext>
          </a:extLst>
        </xdr:cNvPr>
        <xdr:cNvCxnSpPr/>
      </xdr:nvCxnSpPr>
      <xdr:spPr>
        <a:xfrm>
          <a:off x="4546600" y="1336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141622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114A163-48EE-40C4-B447-EB3C9FB292A2}"/>
            </a:ext>
          </a:extLst>
        </xdr:cNvPr>
        <xdr:cNvSpPr txBox="1"/>
      </xdr:nvSpPr>
      <xdr:spPr>
        <a:xfrm>
          <a:off x="4673600" y="1402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118745</xdr:rowOff>
    </xdr:from>
    <xdr:to>
      <xdr:col>24</xdr:col>
      <xdr:colOff>114300</xdr:colOff>
      <xdr:row>83</xdr:row>
      <xdr:rowOff>48895</xdr:rowOff>
    </xdr:to>
    <xdr:sp macro="" textlink="">
      <xdr:nvSpPr>
        <xdr:cNvPr id="294" name="フローチャート: 判断 293">
          <a:extLst>
            <a:ext uri="{FF2B5EF4-FFF2-40B4-BE49-F238E27FC236}">
              <a16:creationId xmlns:a16="http://schemas.microsoft.com/office/drawing/2014/main" id="{49B8157E-A771-4849-8155-D62357206013}"/>
            </a:ext>
          </a:extLst>
        </xdr:cNvPr>
        <xdr:cNvSpPr/>
      </xdr:nvSpPr>
      <xdr:spPr>
        <a:xfrm>
          <a:off x="45847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124461</xdr:rowOff>
    </xdr:from>
    <xdr:to>
      <xdr:col>20</xdr:col>
      <xdr:colOff>38100</xdr:colOff>
      <xdr:row>83</xdr:row>
      <xdr:rowOff>54611</xdr:rowOff>
    </xdr:to>
    <xdr:sp macro="" textlink="">
      <xdr:nvSpPr>
        <xdr:cNvPr id="295" name="フローチャート: 判断 294">
          <a:extLst>
            <a:ext uri="{FF2B5EF4-FFF2-40B4-BE49-F238E27FC236}">
              <a16:creationId xmlns:a16="http://schemas.microsoft.com/office/drawing/2014/main" id="{CDBCEFF0-334F-44D1-B8F8-97296872C09E}"/>
            </a:ext>
          </a:extLst>
        </xdr:cNvPr>
        <xdr:cNvSpPr/>
      </xdr:nvSpPr>
      <xdr:spPr>
        <a:xfrm>
          <a:off x="3746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103505</xdr:rowOff>
    </xdr:from>
    <xdr:to>
      <xdr:col>15</xdr:col>
      <xdr:colOff>101600</xdr:colOff>
      <xdr:row>83</xdr:row>
      <xdr:rowOff>33655</xdr:rowOff>
    </xdr:to>
    <xdr:sp macro="" textlink="">
      <xdr:nvSpPr>
        <xdr:cNvPr id="296" name="フローチャート: 判断 295">
          <a:extLst>
            <a:ext uri="{FF2B5EF4-FFF2-40B4-BE49-F238E27FC236}">
              <a16:creationId xmlns:a16="http://schemas.microsoft.com/office/drawing/2014/main" id="{EA0F0DB5-7BAD-4C06-8683-1423E145AD09}"/>
            </a:ext>
          </a:extLst>
        </xdr:cNvPr>
        <xdr:cNvSpPr/>
      </xdr:nvSpPr>
      <xdr:spPr>
        <a:xfrm>
          <a:off x="2857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7" name="フローチャート: 判断 296">
          <a:extLst>
            <a:ext uri="{FF2B5EF4-FFF2-40B4-BE49-F238E27FC236}">
              <a16:creationId xmlns:a16="http://schemas.microsoft.com/office/drawing/2014/main" id="{3DD4E09A-12AA-40F2-A998-3A2CD327ED9D}"/>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65405</xdr:rowOff>
    </xdr:from>
    <xdr:to>
      <xdr:col>6</xdr:col>
      <xdr:colOff>38100</xdr:colOff>
      <xdr:row>82</xdr:row>
      <xdr:rowOff>167005</xdr:rowOff>
    </xdr:to>
    <xdr:sp macro="" textlink="">
      <xdr:nvSpPr>
        <xdr:cNvPr id="298" name="フローチャート: 判断 297">
          <a:extLst>
            <a:ext uri="{FF2B5EF4-FFF2-40B4-BE49-F238E27FC236}">
              <a16:creationId xmlns:a16="http://schemas.microsoft.com/office/drawing/2014/main" id="{A0497011-3D27-49E0-88DD-73654C98A2C6}"/>
            </a:ext>
          </a:extLst>
        </xdr:cNvPr>
        <xdr:cNvSpPr/>
      </xdr:nvSpPr>
      <xdr:spPr>
        <a:xfrm>
          <a:off x="1079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9F3288C-B257-4FD3-B3FC-38C686446A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A6BC58F-0F71-41E5-8DE5-68046981127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991112D-1DE8-46A8-BB71-ECC91363636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F542F13-5BE5-48D2-9F71-32304618C45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CEA146C-B76C-44CC-9FAB-42FF74ECD7F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48261</xdr:rowOff>
    </xdr:from>
    <xdr:to>
      <xdr:col>24</xdr:col>
      <xdr:colOff>114300</xdr:colOff>
      <xdr:row>85</xdr:row>
      <xdr:rowOff>149861</xdr:rowOff>
    </xdr:to>
    <xdr:sp macro="" textlink="">
      <xdr:nvSpPr>
        <xdr:cNvPr id="304" name="楕円 303">
          <a:extLst>
            <a:ext uri="{FF2B5EF4-FFF2-40B4-BE49-F238E27FC236}">
              <a16:creationId xmlns:a16="http://schemas.microsoft.com/office/drawing/2014/main" id="{B73C71F6-1F47-4B11-8B81-73FD29B1E6DE}"/>
            </a:ext>
          </a:extLst>
        </xdr:cNvPr>
        <xdr:cNvSpPr/>
      </xdr:nvSpPr>
      <xdr:spPr>
        <a:xfrm>
          <a:off x="45847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26688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E985865C-B531-40F6-917F-CC021B2DA614}"/>
            </a:ext>
          </a:extLst>
        </xdr:cNvPr>
        <xdr:cNvSpPr txBox="1"/>
      </xdr:nvSpPr>
      <xdr:spPr>
        <a:xfrm>
          <a:off x="4673600" y="1459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13970</xdr:rowOff>
    </xdr:from>
    <xdr:to>
      <xdr:col>20</xdr:col>
      <xdr:colOff>38100</xdr:colOff>
      <xdr:row>85</xdr:row>
      <xdr:rowOff>115570</xdr:rowOff>
    </xdr:to>
    <xdr:sp macro="" textlink="">
      <xdr:nvSpPr>
        <xdr:cNvPr id="306" name="楕円 305">
          <a:extLst>
            <a:ext uri="{FF2B5EF4-FFF2-40B4-BE49-F238E27FC236}">
              <a16:creationId xmlns:a16="http://schemas.microsoft.com/office/drawing/2014/main" id="{85B6449E-948C-425F-B6E1-B37F21EE6DB2}"/>
            </a:ext>
          </a:extLst>
        </xdr:cNvPr>
        <xdr:cNvSpPr/>
      </xdr:nvSpPr>
      <xdr:spPr>
        <a:xfrm>
          <a:off x="3746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64770</xdr:rowOff>
    </xdr:from>
    <xdr:to>
      <xdr:col>24</xdr:col>
      <xdr:colOff>63500</xdr:colOff>
      <xdr:row>85</xdr:row>
      <xdr:rowOff>99061</xdr:rowOff>
    </xdr:to>
    <xdr:cxnSp macro="">
      <xdr:nvCxnSpPr>
        <xdr:cNvPr id="307" name="直線コネクタ 306">
          <a:extLst>
            <a:ext uri="{FF2B5EF4-FFF2-40B4-BE49-F238E27FC236}">
              <a16:creationId xmlns:a16="http://schemas.microsoft.com/office/drawing/2014/main" id="{B4A76C29-554C-4A23-915F-2DF3E11ABE4C}"/>
            </a:ext>
          </a:extLst>
        </xdr:cNvPr>
        <xdr:cNvCxnSpPr/>
      </xdr:nvCxnSpPr>
      <xdr:spPr>
        <a:xfrm>
          <a:off x="3797300" y="1463802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147320</xdr:rowOff>
    </xdr:from>
    <xdr:to>
      <xdr:col>15</xdr:col>
      <xdr:colOff>101600</xdr:colOff>
      <xdr:row>85</xdr:row>
      <xdr:rowOff>77470</xdr:rowOff>
    </xdr:to>
    <xdr:sp macro="" textlink="">
      <xdr:nvSpPr>
        <xdr:cNvPr id="308" name="楕円 307">
          <a:extLst>
            <a:ext uri="{FF2B5EF4-FFF2-40B4-BE49-F238E27FC236}">
              <a16:creationId xmlns:a16="http://schemas.microsoft.com/office/drawing/2014/main" id="{FE870C6F-96DA-4B18-A3F5-31CA69FA8F33}"/>
            </a:ext>
          </a:extLst>
        </xdr:cNvPr>
        <xdr:cNvSpPr/>
      </xdr:nvSpPr>
      <xdr:spPr>
        <a:xfrm>
          <a:off x="2857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26670</xdr:rowOff>
    </xdr:from>
    <xdr:to>
      <xdr:col>19</xdr:col>
      <xdr:colOff>177800</xdr:colOff>
      <xdr:row>85</xdr:row>
      <xdr:rowOff>64770</xdr:rowOff>
    </xdr:to>
    <xdr:cxnSp macro="">
      <xdr:nvCxnSpPr>
        <xdr:cNvPr id="309" name="直線コネクタ 308">
          <a:extLst>
            <a:ext uri="{FF2B5EF4-FFF2-40B4-BE49-F238E27FC236}">
              <a16:creationId xmlns:a16="http://schemas.microsoft.com/office/drawing/2014/main" id="{C241601C-F2F0-4F69-BEE9-887BBF89479C}"/>
            </a:ext>
          </a:extLst>
        </xdr:cNvPr>
        <xdr:cNvCxnSpPr/>
      </xdr:nvCxnSpPr>
      <xdr:spPr>
        <a:xfrm>
          <a:off x="2908300" y="14599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105411</xdr:rowOff>
    </xdr:from>
    <xdr:to>
      <xdr:col>10</xdr:col>
      <xdr:colOff>165100</xdr:colOff>
      <xdr:row>85</xdr:row>
      <xdr:rowOff>35561</xdr:rowOff>
    </xdr:to>
    <xdr:sp macro="" textlink="">
      <xdr:nvSpPr>
        <xdr:cNvPr id="310" name="楕円 309">
          <a:extLst>
            <a:ext uri="{FF2B5EF4-FFF2-40B4-BE49-F238E27FC236}">
              <a16:creationId xmlns:a16="http://schemas.microsoft.com/office/drawing/2014/main" id="{3E88A1A0-A1E0-4398-B747-E9DF26466074}"/>
            </a:ext>
          </a:extLst>
        </xdr:cNvPr>
        <xdr:cNvSpPr/>
      </xdr:nvSpPr>
      <xdr:spPr>
        <a:xfrm>
          <a:off x="1968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156211</xdr:rowOff>
    </xdr:from>
    <xdr:to>
      <xdr:col>15</xdr:col>
      <xdr:colOff>50800</xdr:colOff>
      <xdr:row>85</xdr:row>
      <xdr:rowOff>26670</xdr:rowOff>
    </xdr:to>
    <xdr:cxnSp macro="">
      <xdr:nvCxnSpPr>
        <xdr:cNvPr id="311" name="直線コネクタ 310">
          <a:extLst>
            <a:ext uri="{FF2B5EF4-FFF2-40B4-BE49-F238E27FC236}">
              <a16:creationId xmlns:a16="http://schemas.microsoft.com/office/drawing/2014/main" id="{321B829E-200B-4DA8-A48C-FF04C46FAFBE}"/>
            </a:ext>
          </a:extLst>
        </xdr:cNvPr>
        <xdr:cNvCxnSpPr/>
      </xdr:nvCxnSpPr>
      <xdr:spPr>
        <a:xfrm>
          <a:off x="2019300" y="145580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90170</xdr:rowOff>
    </xdr:from>
    <xdr:to>
      <xdr:col>6</xdr:col>
      <xdr:colOff>38100</xdr:colOff>
      <xdr:row>85</xdr:row>
      <xdr:rowOff>20320</xdr:rowOff>
    </xdr:to>
    <xdr:sp macro="" textlink="">
      <xdr:nvSpPr>
        <xdr:cNvPr id="312" name="楕円 311">
          <a:extLst>
            <a:ext uri="{FF2B5EF4-FFF2-40B4-BE49-F238E27FC236}">
              <a16:creationId xmlns:a16="http://schemas.microsoft.com/office/drawing/2014/main" id="{789CE648-B9CA-4868-A493-7FC5F131EE3B}"/>
            </a:ext>
          </a:extLst>
        </xdr:cNvPr>
        <xdr:cNvSpPr/>
      </xdr:nvSpPr>
      <xdr:spPr>
        <a:xfrm>
          <a:off x="1079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140970</xdr:rowOff>
    </xdr:from>
    <xdr:to>
      <xdr:col>10</xdr:col>
      <xdr:colOff>114300</xdr:colOff>
      <xdr:row>84</xdr:row>
      <xdr:rowOff>156211</xdr:rowOff>
    </xdr:to>
    <xdr:cxnSp macro="">
      <xdr:nvCxnSpPr>
        <xdr:cNvPr id="313" name="直線コネクタ 312">
          <a:extLst>
            <a:ext uri="{FF2B5EF4-FFF2-40B4-BE49-F238E27FC236}">
              <a16:creationId xmlns:a16="http://schemas.microsoft.com/office/drawing/2014/main" id="{D1AB6642-E35D-4AB7-AC71-6A48B57A1B26}"/>
            </a:ext>
          </a:extLst>
        </xdr:cNvPr>
        <xdr:cNvCxnSpPr/>
      </xdr:nvCxnSpPr>
      <xdr:spPr>
        <a:xfrm>
          <a:off x="1130300" y="14542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71138</xdr:rowOff>
    </xdr:from>
    <xdr:ext cx="405111" cy="259045"/>
    <xdr:sp macro="" textlink="">
      <xdr:nvSpPr>
        <xdr:cNvPr id="314" name="n_1aveValue【公営住宅】&#10;有形固定資産減価償却率">
          <a:extLst>
            <a:ext uri="{FF2B5EF4-FFF2-40B4-BE49-F238E27FC236}">
              <a16:creationId xmlns:a16="http://schemas.microsoft.com/office/drawing/2014/main" id="{9962CECB-E8D1-4F97-B224-D1DC547969B3}"/>
            </a:ext>
          </a:extLst>
        </xdr:cNvPr>
        <xdr:cNvSpPr txBox="1"/>
      </xdr:nvSpPr>
      <xdr:spPr>
        <a:xfrm>
          <a:off x="35820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50182</xdr:rowOff>
    </xdr:from>
    <xdr:ext cx="405111" cy="259045"/>
    <xdr:sp macro="" textlink="">
      <xdr:nvSpPr>
        <xdr:cNvPr id="315" name="n_2aveValue【公営住宅】&#10;有形固定資産減価償却率">
          <a:extLst>
            <a:ext uri="{FF2B5EF4-FFF2-40B4-BE49-F238E27FC236}">
              <a16:creationId xmlns:a16="http://schemas.microsoft.com/office/drawing/2014/main" id="{DAC074FC-14C5-4197-A065-452DBC13F95D}"/>
            </a:ext>
          </a:extLst>
        </xdr:cNvPr>
        <xdr:cNvSpPr txBox="1"/>
      </xdr:nvSpPr>
      <xdr:spPr>
        <a:xfrm>
          <a:off x="2705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6" name="n_3aveValue【公営住宅】&#10;有形固定資産減価償却率">
          <a:extLst>
            <a:ext uri="{FF2B5EF4-FFF2-40B4-BE49-F238E27FC236}">
              <a16:creationId xmlns:a16="http://schemas.microsoft.com/office/drawing/2014/main" id="{7058B6B7-BCA6-4D0C-8048-290A12EAC019}"/>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12082</xdr:rowOff>
    </xdr:from>
    <xdr:ext cx="405111" cy="259045"/>
    <xdr:sp macro="" textlink="">
      <xdr:nvSpPr>
        <xdr:cNvPr id="317" name="n_4aveValue【公営住宅】&#10;有形固定資産減価償却率">
          <a:extLst>
            <a:ext uri="{FF2B5EF4-FFF2-40B4-BE49-F238E27FC236}">
              <a16:creationId xmlns:a16="http://schemas.microsoft.com/office/drawing/2014/main" id="{50308557-2C44-40A2-9CBD-51C15409696F}"/>
            </a:ext>
          </a:extLst>
        </xdr:cNvPr>
        <xdr:cNvSpPr txBox="1"/>
      </xdr:nvSpPr>
      <xdr:spPr>
        <a:xfrm>
          <a:off x="927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106697</xdr:rowOff>
    </xdr:from>
    <xdr:ext cx="405111" cy="259045"/>
    <xdr:sp macro="" textlink="">
      <xdr:nvSpPr>
        <xdr:cNvPr id="318" name="n_1mainValue【公営住宅】&#10;有形固定資産減価償却率">
          <a:extLst>
            <a:ext uri="{FF2B5EF4-FFF2-40B4-BE49-F238E27FC236}">
              <a16:creationId xmlns:a16="http://schemas.microsoft.com/office/drawing/2014/main" id="{ED32B7BB-A506-4B9A-A56D-59FD47C1C8E5}"/>
            </a:ext>
          </a:extLst>
        </xdr:cNvPr>
        <xdr:cNvSpPr txBox="1"/>
      </xdr:nvSpPr>
      <xdr:spPr>
        <a:xfrm>
          <a:off x="3582044" y="1467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68597</xdr:rowOff>
    </xdr:from>
    <xdr:ext cx="405111" cy="259045"/>
    <xdr:sp macro="" textlink="">
      <xdr:nvSpPr>
        <xdr:cNvPr id="319" name="n_2mainValue【公営住宅】&#10;有形固定資産減価償却率">
          <a:extLst>
            <a:ext uri="{FF2B5EF4-FFF2-40B4-BE49-F238E27FC236}">
              <a16:creationId xmlns:a16="http://schemas.microsoft.com/office/drawing/2014/main" id="{8109E26D-85B0-4400-B466-38D93C44B1BA}"/>
            </a:ext>
          </a:extLst>
        </xdr:cNvPr>
        <xdr:cNvSpPr txBox="1"/>
      </xdr:nvSpPr>
      <xdr:spPr>
        <a:xfrm>
          <a:off x="27057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26688</xdr:rowOff>
    </xdr:from>
    <xdr:ext cx="405111" cy="259045"/>
    <xdr:sp macro="" textlink="">
      <xdr:nvSpPr>
        <xdr:cNvPr id="320" name="n_3mainValue【公営住宅】&#10;有形固定資産減価償却率">
          <a:extLst>
            <a:ext uri="{FF2B5EF4-FFF2-40B4-BE49-F238E27FC236}">
              <a16:creationId xmlns:a16="http://schemas.microsoft.com/office/drawing/2014/main" id="{33BF7D18-AC8B-4662-A6AE-B7615771FD9A}"/>
            </a:ext>
          </a:extLst>
        </xdr:cNvPr>
        <xdr:cNvSpPr txBox="1"/>
      </xdr:nvSpPr>
      <xdr:spPr>
        <a:xfrm>
          <a:off x="1816744" y="1459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11447</xdr:rowOff>
    </xdr:from>
    <xdr:ext cx="405111" cy="259045"/>
    <xdr:sp macro="" textlink="">
      <xdr:nvSpPr>
        <xdr:cNvPr id="321" name="n_4mainValue【公営住宅】&#10;有形固定資産減価償却率">
          <a:extLst>
            <a:ext uri="{FF2B5EF4-FFF2-40B4-BE49-F238E27FC236}">
              <a16:creationId xmlns:a16="http://schemas.microsoft.com/office/drawing/2014/main" id="{71D64812-6D6B-4C0F-B88A-F64FF2077B1A}"/>
            </a:ext>
          </a:extLst>
        </xdr:cNvPr>
        <xdr:cNvSpPr txBox="1"/>
      </xdr:nvSpPr>
      <xdr:spPr>
        <a:xfrm>
          <a:off x="9277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82A1DC8-C47C-4208-86A7-03FAAA0F845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8BF1C92-B36C-41DD-BD1F-DE7940AE935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08DFD70-FF6D-4A60-AD56-519F13146C1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F96692D-3C31-441F-9796-54BF4D12D72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D79DC56-DC61-4685-B37E-789A8CD18E9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2AC6C94-CFDD-4078-9F91-9B408B36DA2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560D5A4-4052-4C72-B3F5-9DD89039415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5C75903-E4BE-4A7F-B65B-79EB77B3C9B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F4E244C-BAF3-4532-809E-C9CC70DCE0C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5B0BDBD-8B51-4689-B449-C167C3D6119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7E0AE15-30FA-4853-9A5A-8E08876833C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DE25F5F-1123-4859-A96E-328FDE8B9E7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5D44C2F-3DB0-4C9B-9FD4-3E2CE94DD2F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F9EA731-0A6E-4B97-BCCB-DDD9E280B64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D69BC23-C05E-4E83-B413-9D7A9F18C42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966F6B2-0A56-4E5B-A8DB-41DAB75853C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6278A789-6E30-4F1B-9A3D-2B6FF202C46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93E4B1A-19B5-49D6-8439-FC2E893D4CA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B311F103-B82C-47F5-905B-7131EDEB2A0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783845BE-8666-43FA-BA99-21D49B4B27F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FF261B6-A2F7-4106-BC7D-99738981724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7143EB47-F851-4249-A518-0FE2F2CFE91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67FC90A-FF9B-44F4-93D7-7603C1D4947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131063</xdr:rowOff>
    </xdr:from>
    <xdr:to>
      <xdr:col>54</xdr:col>
      <xdr:colOff>189865</xdr:colOff>
      <xdr:row>86</xdr:row>
      <xdr:rowOff>107442</xdr:rowOff>
    </xdr:to>
    <xdr:cxnSp macro="">
      <xdr:nvCxnSpPr>
        <xdr:cNvPr id="345" name="直線コネクタ 344">
          <a:extLst>
            <a:ext uri="{FF2B5EF4-FFF2-40B4-BE49-F238E27FC236}">
              <a16:creationId xmlns:a16="http://schemas.microsoft.com/office/drawing/2014/main" id="{9CA0283E-FDA2-46DE-A8DE-10158F992068}"/>
            </a:ext>
          </a:extLst>
        </xdr:cNvPr>
        <xdr:cNvCxnSpPr/>
      </xdr:nvCxnSpPr>
      <xdr:spPr>
        <a:xfrm flipV="1">
          <a:off x="10476865" y="13332713"/>
          <a:ext cx="0" cy="1519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6" name="【公営住宅】&#10;一人当たり面積最小値テキスト">
          <a:extLst>
            <a:ext uri="{FF2B5EF4-FFF2-40B4-BE49-F238E27FC236}">
              <a16:creationId xmlns:a16="http://schemas.microsoft.com/office/drawing/2014/main" id="{4B09D659-7379-4026-9524-7D04CE467313}"/>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7" name="直線コネクタ 346">
          <a:extLst>
            <a:ext uri="{FF2B5EF4-FFF2-40B4-BE49-F238E27FC236}">
              <a16:creationId xmlns:a16="http://schemas.microsoft.com/office/drawing/2014/main" id="{523E7F98-8AEC-4E69-8101-6983278933E8}"/>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77740</xdr:rowOff>
    </xdr:from>
    <xdr:ext cx="469744" cy="259045"/>
    <xdr:sp macro="" textlink="">
      <xdr:nvSpPr>
        <xdr:cNvPr id="348" name="【公営住宅】&#10;一人当たり面積最大値テキスト">
          <a:extLst>
            <a:ext uri="{FF2B5EF4-FFF2-40B4-BE49-F238E27FC236}">
              <a16:creationId xmlns:a16="http://schemas.microsoft.com/office/drawing/2014/main" id="{35735F26-19B7-4C6E-B3FB-8FD96BBC0889}"/>
            </a:ext>
          </a:extLst>
        </xdr:cNvPr>
        <xdr:cNvSpPr txBox="1"/>
      </xdr:nvSpPr>
      <xdr:spPr>
        <a:xfrm>
          <a:off x="10515600" y="1310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131063</xdr:rowOff>
    </xdr:from>
    <xdr:to>
      <xdr:col>55</xdr:col>
      <xdr:colOff>88900</xdr:colOff>
      <xdr:row>77</xdr:row>
      <xdr:rowOff>131063</xdr:rowOff>
    </xdr:to>
    <xdr:cxnSp macro="">
      <xdr:nvCxnSpPr>
        <xdr:cNvPr id="349" name="直線コネクタ 348">
          <a:extLst>
            <a:ext uri="{FF2B5EF4-FFF2-40B4-BE49-F238E27FC236}">
              <a16:creationId xmlns:a16="http://schemas.microsoft.com/office/drawing/2014/main" id="{720B8139-782D-46C0-BF32-520FEBF2408C}"/>
            </a:ext>
          </a:extLst>
        </xdr:cNvPr>
        <xdr:cNvCxnSpPr/>
      </xdr:nvCxnSpPr>
      <xdr:spPr>
        <a:xfrm>
          <a:off x="10388600" y="13332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23449</xdr:rowOff>
    </xdr:from>
    <xdr:ext cx="469744" cy="259045"/>
    <xdr:sp macro="" textlink="">
      <xdr:nvSpPr>
        <xdr:cNvPr id="350" name="【公営住宅】&#10;一人当たり面積平均値テキスト">
          <a:extLst>
            <a:ext uri="{FF2B5EF4-FFF2-40B4-BE49-F238E27FC236}">
              <a16:creationId xmlns:a16="http://schemas.microsoft.com/office/drawing/2014/main" id="{6B26D8AA-4521-4CF5-996F-141B158BECB7}"/>
            </a:ext>
          </a:extLst>
        </xdr:cNvPr>
        <xdr:cNvSpPr txBox="1"/>
      </xdr:nvSpPr>
      <xdr:spPr>
        <a:xfrm>
          <a:off x="10515600" y="14425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45022</xdr:rowOff>
    </xdr:from>
    <xdr:to>
      <xdr:col>55</xdr:col>
      <xdr:colOff>50800</xdr:colOff>
      <xdr:row>84</xdr:row>
      <xdr:rowOff>146622</xdr:rowOff>
    </xdr:to>
    <xdr:sp macro="" textlink="">
      <xdr:nvSpPr>
        <xdr:cNvPr id="351" name="フローチャート: 判断 350">
          <a:extLst>
            <a:ext uri="{FF2B5EF4-FFF2-40B4-BE49-F238E27FC236}">
              <a16:creationId xmlns:a16="http://schemas.microsoft.com/office/drawing/2014/main" id="{AB6550BB-C3C2-4B1D-90FE-8507920ED2E9}"/>
            </a:ext>
          </a:extLst>
        </xdr:cNvPr>
        <xdr:cNvSpPr/>
      </xdr:nvSpPr>
      <xdr:spPr>
        <a:xfrm>
          <a:off x="10426700" y="14446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33782</xdr:rowOff>
    </xdr:from>
    <xdr:to>
      <xdr:col>50</xdr:col>
      <xdr:colOff>165100</xdr:colOff>
      <xdr:row>84</xdr:row>
      <xdr:rowOff>135382</xdr:rowOff>
    </xdr:to>
    <xdr:sp macro="" textlink="">
      <xdr:nvSpPr>
        <xdr:cNvPr id="352" name="フローチャート: 判断 351">
          <a:extLst>
            <a:ext uri="{FF2B5EF4-FFF2-40B4-BE49-F238E27FC236}">
              <a16:creationId xmlns:a16="http://schemas.microsoft.com/office/drawing/2014/main" id="{BD4A5173-4B34-42EA-985A-D372218EB19E}"/>
            </a:ext>
          </a:extLst>
        </xdr:cNvPr>
        <xdr:cNvSpPr/>
      </xdr:nvSpPr>
      <xdr:spPr>
        <a:xfrm>
          <a:off x="9588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36258</xdr:rowOff>
    </xdr:from>
    <xdr:to>
      <xdr:col>46</xdr:col>
      <xdr:colOff>38100</xdr:colOff>
      <xdr:row>84</xdr:row>
      <xdr:rowOff>137858</xdr:rowOff>
    </xdr:to>
    <xdr:sp macro="" textlink="">
      <xdr:nvSpPr>
        <xdr:cNvPr id="353" name="フローチャート: 判断 352">
          <a:extLst>
            <a:ext uri="{FF2B5EF4-FFF2-40B4-BE49-F238E27FC236}">
              <a16:creationId xmlns:a16="http://schemas.microsoft.com/office/drawing/2014/main" id="{6127A08F-628B-4288-94BE-AAAB6FE3E0A0}"/>
            </a:ext>
          </a:extLst>
        </xdr:cNvPr>
        <xdr:cNvSpPr/>
      </xdr:nvSpPr>
      <xdr:spPr>
        <a:xfrm>
          <a:off x="8699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72834</xdr:rowOff>
    </xdr:from>
    <xdr:to>
      <xdr:col>41</xdr:col>
      <xdr:colOff>101600</xdr:colOff>
      <xdr:row>85</xdr:row>
      <xdr:rowOff>2984</xdr:rowOff>
    </xdr:to>
    <xdr:sp macro="" textlink="">
      <xdr:nvSpPr>
        <xdr:cNvPr id="354" name="フローチャート: 判断 353">
          <a:extLst>
            <a:ext uri="{FF2B5EF4-FFF2-40B4-BE49-F238E27FC236}">
              <a16:creationId xmlns:a16="http://schemas.microsoft.com/office/drawing/2014/main" id="{F53F4B07-8C42-4A8C-9797-932A5D5383C5}"/>
            </a:ext>
          </a:extLst>
        </xdr:cNvPr>
        <xdr:cNvSpPr/>
      </xdr:nvSpPr>
      <xdr:spPr>
        <a:xfrm>
          <a:off x="7810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125413</xdr:rowOff>
    </xdr:from>
    <xdr:to>
      <xdr:col>36</xdr:col>
      <xdr:colOff>165100</xdr:colOff>
      <xdr:row>85</xdr:row>
      <xdr:rowOff>55563</xdr:rowOff>
    </xdr:to>
    <xdr:sp macro="" textlink="">
      <xdr:nvSpPr>
        <xdr:cNvPr id="355" name="フローチャート: 判断 354">
          <a:extLst>
            <a:ext uri="{FF2B5EF4-FFF2-40B4-BE49-F238E27FC236}">
              <a16:creationId xmlns:a16="http://schemas.microsoft.com/office/drawing/2014/main" id="{BF39C1A9-CC64-439C-AAEC-CFDF01FC618F}"/>
            </a:ext>
          </a:extLst>
        </xdr:cNvPr>
        <xdr:cNvSpPr/>
      </xdr:nvSpPr>
      <xdr:spPr>
        <a:xfrm>
          <a:off x="6921500" y="1452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CF1479B-531D-400F-9025-FD8061615F0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0112F8C-1E5A-4420-815C-BBE48F9FCD0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AB571B7-5E6E-4BBE-ADB3-A1EE696E1C6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34BE61F-B9FF-40F1-9491-2646623C694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AEDDBCD-759A-4376-916C-B62F7F29B3F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164275</xdr:rowOff>
    </xdr:from>
    <xdr:to>
      <xdr:col>55</xdr:col>
      <xdr:colOff>50800</xdr:colOff>
      <xdr:row>84</xdr:row>
      <xdr:rowOff>94425</xdr:rowOff>
    </xdr:to>
    <xdr:sp macro="" textlink="">
      <xdr:nvSpPr>
        <xdr:cNvPr id="361" name="楕円 360">
          <a:extLst>
            <a:ext uri="{FF2B5EF4-FFF2-40B4-BE49-F238E27FC236}">
              <a16:creationId xmlns:a16="http://schemas.microsoft.com/office/drawing/2014/main" id="{ACA44406-BC71-4256-837F-B423A43671BD}"/>
            </a:ext>
          </a:extLst>
        </xdr:cNvPr>
        <xdr:cNvSpPr/>
      </xdr:nvSpPr>
      <xdr:spPr>
        <a:xfrm>
          <a:off x="10426700" y="1439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15702</xdr:rowOff>
    </xdr:from>
    <xdr:ext cx="469744" cy="259045"/>
    <xdr:sp macro="" textlink="">
      <xdr:nvSpPr>
        <xdr:cNvPr id="362" name="【公営住宅】&#10;一人当たり面積該当値テキスト">
          <a:extLst>
            <a:ext uri="{FF2B5EF4-FFF2-40B4-BE49-F238E27FC236}">
              <a16:creationId xmlns:a16="http://schemas.microsoft.com/office/drawing/2014/main" id="{9DD34D25-6B0B-41F9-9085-176537371D26}"/>
            </a:ext>
          </a:extLst>
        </xdr:cNvPr>
        <xdr:cNvSpPr txBox="1"/>
      </xdr:nvSpPr>
      <xdr:spPr>
        <a:xfrm>
          <a:off x="10515600" y="14246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3493</xdr:rowOff>
    </xdr:from>
    <xdr:to>
      <xdr:col>50</xdr:col>
      <xdr:colOff>165100</xdr:colOff>
      <xdr:row>84</xdr:row>
      <xdr:rowOff>105093</xdr:rowOff>
    </xdr:to>
    <xdr:sp macro="" textlink="">
      <xdr:nvSpPr>
        <xdr:cNvPr id="363" name="楕円 362">
          <a:extLst>
            <a:ext uri="{FF2B5EF4-FFF2-40B4-BE49-F238E27FC236}">
              <a16:creationId xmlns:a16="http://schemas.microsoft.com/office/drawing/2014/main" id="{A574DA8C-C55B-4521-A693-EBA1E2EAB62B}"/>
            </a:ext>
          </a:extLst>
        </xdr:cNvPr>
        <xdr:cNvSpPr/>
      </xdr:nvSpPr>
      <xdr:spPr>
        <a:xfrm>
          <a:off x="9588500" y="1440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43625</xdr:rowOff>
    </xdr:from>
    <xdr:to>
      <xdr:col>55</xdr:col>
      <xdr:colOff>0</xdr:colOff>
      <xdr:row>84</xdr:row>
      <xdr:rowOff>54293</xdr:rowOff>
    </xdr:to>
    <xdr:cxnSp macro="">
      <xdr:nvCxnSpPr>
        <xdr:cNvPr id="364" name="直線コネクタ 363">
          <a:extLst>
            <a:ext uri="{FF2B5EF4-FFF2-40B4-BE49-F238E27FC236}">
              <a16:creationId xmlns:a16="http://schemas.microsoft.com/office/drawing/2014/main" id="{D84C27DD-37C2-49C7-AF7E-03B420832B53}"/>
            </a:ext>
          </a:extLst>
        </xdr:cNvPr>
        <xdr:cNvCxnSpPr/>
      </xdr:nvCxnSpPr>
      <xdr:spPr>
        <a:xfrm flipV="1">
          <a:off x="9639300" y="14445425"/>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10922</xdr:rowOff>
    </xdr:from>
    <xdr:to>
      <xdr:col>46</xdr:col>
      <xdr:colOff>38100</xdr:colOff>
      <xdr:row>84</xdr:row>
      <xdr:rowOff>112522</xdr:rowOff>
    </xdr:to>
    <xdr:sp macro="" textlink="">
      <xdr:nvSpPr>
        <xdr:cNvPr id="365" name="楕円 364">
          <a:extLst>
            <a:ext uri="{FF2B5EF4-FFF2-40B4-BE49-F238E27FC236}">
              <a16:creationId xmlns:a16="http://schemas.microsoft.com/office/drawing/2014/main" id="{07775C01-E4FC-41CF-B277-DA1BD2E46AB9}"/>
            </a:ext>
          </a:extLst>
        </xdr:cNvPr>
        <xdr:cNvSpPr/>
      </xdr:nvSpPr>
      <xdr:spPr>
        <a:xfrm>
          <a:off x="8699500" y="1441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54293</xdr:rowOff>
    </xdr:from>
    <xdr:to>
      <xdr:col>50</xdr:col>
      <xdr:colOff>114300</xdr:colOff>
      <xdr:row>84</xdr:row>
      <xdr:rowOff>61722</xdr:rowOff>
    </xdr:to>
    <xdr:cxnSp macro="">
      <xdr:nvCxnSpPr>
        <xdr:cNvPr id="366" name="直線コネクタ 365">
          <a:extLst>
            <a:ext uri="{FF2B5EF4-FFF2-40B4-BE49-F238E27FC236}">
              <a16:creationId xmlns:a16="http://schemas.microsoft.com/office/drawing/2014/main" id="{BE8B60E0-3704-4327-8BFF-49CB34B1FAB1}"/>
            </a:ext>
          </a:extLst>
        </xdr:cNvPr>
        <xdr:cNvCxnSpPr/>
      </xdr:nvCxnSpPr>
      <xdr:spPr>
        <a:xfrm flipV="1">
          <a:off x="8750300" y="14456093"/>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17780</xdr:rowOff>
    </xdr:from>
    <xdr:to>
      <xdr:col>41</xdr:col>
      <xdr:colOff>101600</xdr:colOff>
      <xdr:row>84</xdr:row>
      <xdr:rowOff>119380</xdr:rowOff>
    </xdr:to>
    <xdr:sp macro="" textlink="">
      <xdr:nvSpPr>
        <xdr:cNvPr id="367" name="楕円 366">
          <a:extLst>
            <a:ext uri="{FF2B5EF4-FFF2-40B4-BE49-F238E27FC236}">
              <a16:creationId xmlns:a16="http://schemas.microsoft.com/office/drawing/2014/main" id="{C69ED2D2-4C21-40FA-ADFE-AF2965EDAB07}"/>
            </a:ext>
          </a:extLst>
        </xdr:cNvPr>
        <xdr:cNvSpPr/>
      </xdr:nvSpPr>
      <xdr:spPr>
        <a:xfrm>
          <a:off x="7810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61722</xdr:rowOff>
    </xdr:from>
    <xdr:to>
      <xdr:col>45</xdr:col>
      <xdr:colOff>177800</xdr:colOff>
      <xdr:row>84</xdr:row>
      <xdr:rowOff>68580</xdr:rowOff>
    </xdr:to>
    <xdr:cxnSp macro="">
      <xdr:nvCxnSpPr>
        <xdr:cNvPr id="368" name="直線コネクタ 367">
          <a:extLst>
            <a:ext uri="{FF2B5EF4-FFF2-40B4-BE49-F238E27FC236}">
              <a16:creationId xmlns:a16="http://schemas.microsoft.com/office/drawing/2014/main" id="{1DEF0BC8-AFFC-4B79-82D3-C7EE3EE876FD}"/>
            </a:ext>
          </a:extLst>
        </xdr:cNvPr>
        <xdr:cNvCxnSpPr/>
      </xdr:nvCxnSpPr>
      <xdr:spPr>
        <a:xfrm flipV="1">
          <a:off x="7861300" y="144635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33210</xdr:rowOff>
    </xdr:from>
    <xdr:to>
      <xdr:col>36</xdr:col>
      <xdr:colOff>165100</xdr:colOff>
      <xdr:row>84</xdr:row>
      <xdr:rowOff>134810</xdr:rowOff>
    </xdr:to>
    <xdr:sp macro="" textlink="">
      <xdr:nvSpPr>
        <xdr:cNvPr id="369" name="楕円 368">
          <a:extLst>
            <a:ext uri="{FF2B5EF4-FFF2-40B4-BE49-F238E27FC236}">
              <a16:creationId xmlns:a16="http://schemas.microsoft.com/office/drawing/2014/main" id="{AC124F72-46F2-4882-BE3C-6E86808A7266}"/>
            </a:ext>
          </a:extLst>
        </xdr:cNvPr>
        <xdr:cNvSpPr/>
      </xdr:nvSpPr>
      <xdr:spPr>
        <a:xfrm>
          <a:off x="6921500" y="1443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68580</xdr:rowOff>
    </xdr:from>
    <xdr:to>
      <xdr:col>41</xdr:col>
      <xdr:colOff>50800</xdr:colOff>
      <xdr:row>84</xdr:row>
      <xdr:rowOff>84010</xdr:rowOff>
    </xdr:to>
    <xdr:cxnSp macro="">
      <xdr:nvCxnSpPr>
        <xdr:cNvPr id="370" name="直線コネクタ 369">
          <a:extLst>
            <a:ext uri="{FF2B5EF4-FFF2-40B4-BE49-F238E27FC236}">
              <a16:creationId xmlns:a16="http://schemas.microsoft.com/office/drawing/2014/main" id="{AB4B662B-A41A-4D72-8CCC-17813D90D4A0}"/>
            </a:ext>
          </a:extLst>
        </xdr:cNvPr>
        <xdr:cNvCxnSpPr/>
      </xdr:nvCxnSpPr>
      <xdr:spPr>
        <a:xfrm flipV="1">
          <a:off x="6972300" y="14470380"/>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126509</xdr:rowOff>
    </xdr:from>
    <xdr:ext cx="469744" cy="259045"/>
    <xdr:sp macro="" textlink="">
      <xdr:nvSpPr>
        <xdr:cNvPr id="371" name="n_1aveValue【公営住宅】&#10;一人当たり面積">
          <a:extLst>
            <a:ext uri="{FF2B5EF4-FFF2-40B4-BE49-F238E27FC236}">
              <a16:creationId xmlns:a16="http://schemas.microsoft.com/office/drawing/2014/main" id="{6BC87FCF-610C-4956-A7AD-D07F0A2552ED}"/>
            </a:ext>
          </a:extLst>
        </xdr:cNvPr>
        <xdr:cNvSpPr txBox="1"/>
      </xdr:nvSpPr>
      <xdr:spPr>
        <a:xfrm>
          <a:off x="93917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128985</xdr:rowOff>
    </xdr:from>
    <xdr:ext cx="469744" cy="259045"/>
    <xdr:sp macro="" textlink="">
      <xdr:nvSpPr>
        <xdr:cNvPr id="372" name="n_2aveValue【公営住宅】&#10;一人当たり面積">
          <a:extLst>
            <a:ext uri="{FF2B5EF4-FFF2-40B4-BE49-F238E27FC236}">
              <a16:creationId xmlns:a16="http://schemas.microsoft.com/office/drawing/2014/main" id="{1D24C6AC-F528-4429-8151-D0C01FEDC560}"/>
            </a:ext>
          </a:extLst>
        </xdr:cNvPr>
        <xdr:cNvSpPr txBox="1"/>
      </xdr:nvSpPr>
      <xdr:spPr>
        <a:xfrm>
          <a:off x="8515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165561</xdr:rowOff>
    </xdr:from>
    <xdr:ext cx="469744" cy="259045"/>
    <xdr:sp macro="" textlink="">
      <xdr:nvSpPr>
        <xdr:cNvPr id="373" name="n_3aveValue【公営住宅】&#10;一人当たり面積">
          <a:extLst>
            <a:ext uri="{FF2B5EF4-FFF2-40B4-BE49-F238E27FC236}">
              <a16:creationId xmlns:a16="http://schemas.microsoft.com/office/drawing/2014/main" id="{FFCB7FE3-515D-487F-8A2C-BD97EC3B5F2D}"/>
            </a:ext>
          </a:extLst>
        </xdr:cNvPr>
        <xdr:cNvSpPr txBox="1"/>
      </xdr:nvSpPr>
      <xdr:spPr>
        <a:xfrm>
          <a:off x="7626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46690</xdr:rowOff>
    </xdr:from>
    <xdr:ext cx="469744" cy="259045"/>
    <xdr:sp macro="" textlink="">
      <xdr:nvSpPr>
        <xdr:cNvPr id="374" name="n_4aveValue【公営住宅】&#10;一人当たり面積">
          <a:extLst>
            <a:ext uri="{FF2B5EF4-FFF2-40B4-BE49-F238E27FC236}">
              <a16:creationId xmlns:a16="http://schemas.microsoft.com/office/drawing/2014/main" id="{CFD9FAEE-3E7C-4964-AD31-111DBA69BDA0}"/>
            </a:ext>
          </a:extLst>
        </xdr:cNvPr>
        <xdr:cNvSpPr txBox="1"/>
      </xdr:nvSpPr>
      <xdr:spPr>
        <a:xfrm>
          <a:off x="6737427" y="1461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121620</xdr:rowOff>
    </xdr:from>
    <xdr:ext cx="469744" cy="259045"/>
    <xdr:sp macro="" textlink="">
      <xdr:nvSpPr>
        <xdr:cNvPr id="375" name="n_1mainValue【公営住宅】&#10;一人当たり面積">
          <a:extLst>
            <a:ext uri="{FF2B5EF4-FFF2-40B4-BE49-F238E27FC236}">
              <a16:creationId xmlns:a16="http://schemas.microsoft.com/office/drawing/2014/main" id="{9A9B6526-4D83-42D1-BC7F-3B2F6E5E0005}"/>
            </a:ext>
          </a:extLst>
        </xdr:cNvPr>
        <xdr:cNvSpPr txBox="1"/>
      </xdr:nvSpPr>
      <xdr:spPr>
        <a:xfrm>
          <a:off x="9391727" y="1418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129049</xdr:rowOff>
    </xdr:from>
    <xdr:ext cx="469744" cy="259045"/>
    <xdr:sp macro="" textlink="">
      <xdr:nvSpPr>
        <xdr:cNvPr id="376" name="n_2mainValue【公営住宅】&#10;一人当たり面積">
          <a:extLst>
            <a:ext uri="{FF2B5EF4-FFF2-40B4-BE49-F238E27FC236}">
              <a16:creationId xmlns:a16="http://schemas.microsoft.com/office/drawing/2014/main" id="{590E9DE0-152C-4639-84B5-FE1697DA59F1}"/>
            </a:ext>
          </a:extLst>
        </xdr:cNvPr>
        <xdr:cNvSpPr txBox="1"/>
      </xdr:nvSpPr>
      <xdr:spPr>
        <a:xfrm>
          <a:off x="8515427" y="1418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135907</xdr:rowOff>
    </xdr:from>
    <xdr:ext cx="469744" cy="259045"/>
    <xdr:sp macro="" textlink="">
      <xdr:nvSpPr>
        <xdr:cNvPr id="377" name="n_3mainValue【公営住宅】&#10;一人当たり面積">
          <a:extLst>
            <a:ext uri="{FF2B5EF4-FFF2-40B4-BE49-F238E27FC236}">
              <a16:creationId xmlns:a16="http://schemas.microsoft.com/office/drawing/2014/main" id="{C6747C07-1013-4718-98A3-E3D36097250E}"/>
            </a:ext>
          </a:extLst>
        </xdr:cNvPr>
        <xdr:cNvSpPr txBox="1"/>
      </xdr:nvSpPr>
      <xdr:spPr>
        <a:xfrm>
          <a:off x="7626427"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151337</xdr:rowOff>
    </xdr:from>
    <xdr:ext cx="469744" cy="259045"/>
    <xdr:sp macro="" textlink="">
      <xdr:nvSpPr>
        <xdr:cNvPr id="378" name="n_4mainValue【公営住宅】&#10;一人当たり面積">
          <a:extLst>
            <a:ext uri="{FF2B5EF4-FFF2-40B4-BE49-F238E27FC236}">
              <a16:creationId xmlns:a16="http://schemas.microsoft.com/office/drawing/2014/main" id="{7B8A3AFB-98B8-4830-A994-B007E32E0CF1}"/>
            </a:ext>
          </a:extLst>
        </xdr:cNvPr>
        <xdr:cNvSpPr txBox="1"/>
      </xdr:nvSpPr>
      <xdr:spPr>
        <a:xfrm>
          <a:off x="6737427" y="1421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F43E9AE-11E7-431B-BFA8-00E19F741C7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C31D8EB-09E4-4948-9EB0-EA57D1FAA36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0A4EA26-EA4B-4AA4-8641-03BF7A60CD9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28081C5B-EC72-4887-83DD-98C7FC2C94E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BD3E55B-14F2-474F-8475-330A109A1C9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C8B3342-3B76-4687-8ED9-E53161B825C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E7E7074-EC5C-45A2-8ACC-8B597A8DB5C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6BCA15E-C56E-464D-87FF-631B1883617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9545B7E4-7DAF-439E-B6B0-B461898C034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5A1B335-5251-4083-B4FB-E82D5A6E33F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7837F03-C3F3-4F50-9762-E5332D96AA9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A234D94E-9A37-46C2-8797-5A5F8DAE99A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E1A8211-4EA6-412A-97B2-05B42280DC6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1FD43B95-5858-44D6-A812-25ED7C88561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364B70BC-02AE-46EB-A374-093DB35EE7C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7D00537D-B8E8-4A81-B864-8A8A0F2FA2D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471F6FF-4598-467B-93CF-B6A2A1463EF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A2D3C3C-CA8E-4335-BE14-2413ECEB6E1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E6F80FFC-722F-4D79-A8D0-D36AE5168FD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A2FAEDA8-4EED-4AA5-A778-099F3B83A1E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23A28DF6-218B-4D3E-ADBD-82168158FA7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2F6FC6CE-3FF0-4874-844D-E9B32E937E9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66027730-33FC-4837-9B75-A99541D36BC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74C08359-9369-4540-B65C-F1EDFFB14E3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CF952E8A-D491-4222-AA81-54B49FAC285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0624486-65A8-4140-B6AD-8C92E61065F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5DC1E695-7F2C-49E1-A2EA-CB1B82A7917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90ABD4BB-9384-4E1B-A20F-E14F3D3E6D9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5A1A305E-0150-444D-BA8D-92A92DA1223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4B3B4003-201F-44ED-AFF7-BE8D139FB88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F29130E2-6F0D-49D8-86BC-2303291FB06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698EB813-F5B1-4326-9992-AE8BDC1D684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1060FB2-0D76-47B6-8266-9A65363128D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DB39625C-4F2B-4D90-8ADB-8ADCE4422D9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B45FFD97-223C-4B12-A995-0683F22A21D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81FCD506-10D5-4F8E-BBD1-6BBF9B8FD6E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6C8D507-FD74-4BD9-ACFA-1A4A881E439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7F8A6A4D-9C4C-4669-B5C6-9E0317A3ED2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F8280387-7F0E-4CEF-BC8C-71C4975388D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B97BFAF6-3C2D-4EC7-B5BF-3DA01B77620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85725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AC2F914B-7552-4E2A-A149-8CC6E0ACB05B}"/>
            </a:ext>
          </a:extLst>
        </xdr:cNvPr>
        <xdr:cNvCxnSpPr/>
      </xdr:nvCxnSpPr>
      <xdr:spPr>
        <a:xfrm flipV="1">
          <a:off x="16318864" y="574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D8FFFA5B-D1EF-4BCE-AA7E-BBDC8B2AEFF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6FE67F9E-8545-4422-B5A1-5A8FF3CA1F66}"/>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32402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48965813-810F-4258-8A5C-22D2302EF874}"/>
            </a:ext>
          </a:extLst>
        </xdr:cNvPr>
        <xdr:cNvSpPr txBox="1"/>
      </xdr:nvSpPr>
      <xdr:spPr>
        <a:xfrm>
          <a:off x="16357600"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85725</xdr:rowOff>
    </xdr:from>
    <xdr:to>
      <xdr:col>86</xdr:col>
      <xdr:colOff>25400</xdr:colOff>
      <xdr:row>33</xdr:row>
      <xdr:rowOff>85725</xdr:rowOff>
    </xdr:to>
    <xdr:cxnSp macro="">
      <xdr:nvCxnSpPr>
        <xdr:cNvPr id="423" name="直線コネクタ 422">
          <a:extLst>
            <a:ext uri="{FF2B5EF4-FFF2-40B4-BE49-F238E27FC236}">
              <a16:creationId xmlns:a16="http://schemas.microsoft.com/office/drawing/2014/main" id="{23144F66-2A04-441F-8D41-406413A6783E}"/>
            </a:ext>
          </a:extLst>
        </xdr:cNvPr>
        <xdr:cNvCxnSpPr/>
      </xdr:nvCxnSpPr>
      <xdr:spPr>
        <a:xfrm>
          <a:off x="16230600" y="574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19067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D7AF20BB-141D-4595-89EE-1773DAF72BBA}"/>
            </a:ext>
          </a:extLst>
        </xdr:cNvPr>
        <xdr:cNvSpPr txBox="1"/>
      </xdr:nvSpPr>
      <xdr:spPr>
        <a:xfrm>
          <a:off x="16357600" y="636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40640</xdr:rowOff>
    </xdr:from>
    <xdr:to>
      <xdr:col>85</xdr:col>
      <xdr:colOff>177800</xdr:colOff>
      <xdr:row>37</xdr:row>
      <xdr:rowOff>142240</xdr:rowOff>
    </xdr:to>
    <xdr:sp macro="" textlink="">
      <xdr:nvSpPr>
        <xdr:cNvPr id="425" name="フローチャート: 判断 424">
          <a:extLst>
            <a:ext uri="{FF2B5EF4-FFF2-40B4-BE49-F238E27FC236}">
              <a16:creationId xmlns:a16="http://schemas.microsoft.com/office/drawing/2014/main" id="{CD8323F7-3B22-4338-87D0-05E526F907B0}"/>
            </a:ext>
          </a:extLst>
        </xdr:cNvPr>
        <xdr:cNvSpPr/>
      </xdr:nvSpPr>
      <xdr:spPr>
        <a:xfrm>
          <a:off x="162687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6350</xdr:rowOff>
    </xdr:from>
    <xdr:to>
      <xdr:col>81</xdr:col>
      <xdr:colOff>101600</xdr:colOff>
      <xdr:row>37</xdr:row>
      <xdr:rowOff>107950</xdr:rowOff>
    </xdr:to>
    <xdr:sp macro="" textlink="">
      <xdr:nvSpPr>
        <xdr:cNvPr id="426" name="フローチャート: 判断 425">
          <a:extLst>
            <a:ext uri="{FF2B5EF4-FFF2-40B4-BE49-F238E27FC236}">
              <a16:creationId xmlns:a16="http://schemas.microsoft.com/office/drawing/2014/main" id="{E79F8AF6-F1CE-4763-B819-AED956C96816}"/>
            </a:ext>
          </a:extLst>
        </xdr:cNvPr>
        <xdr:cNvSpPr/>
      </xdr:nvSpPr>
      <xdr:spPr>
        <a:xfrm>
          <a:off x="15430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158750</xdr:rowOff>
    </xdr:from>
    <xdr:to>
      <xdr:col>76</xdr:col>
      <xdr:colOff>165100</xdr:colOff>
      <xdr:row>37</xdr:row>
      <xdr:rowOff>88900</xdr:rowOff>
    </xdr:to>
    <xdr:sp macro="" textlink="">
      <xdr:nvSpPr>
        <xdr:cNvPr id="427" name="フローチャート: 判断 426">
          <a:extLst>
            <a:ext uri="{FF2B5EF4-FFF2-40B4-BE49-F238E27FC236}">
              <a16:creationId xmlns:a16="http://schemas.microsoft.com/office/drawing/2014/main" id="{EE380D50-20A9-47B1-B50D-A14909654893}"/>
            </a:ext>
          </a:extLst>
        </xdr:cNvPr>
        <xdr:cNvSpPr/>
      </xdr:nvSpPr>
      <xdr:spPr>
        <a:xfrm>
          <a:off x="14541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166370</xdr:rowOff>
    </xdr:from>
    <xdr:to>
      <xdr:col>72</xdr:col>
      <xdr:colOff>38100</xdr:colOff>
      <xdr:row>37</xdr:row>
      <xdr:rowOff>96520</xdr:rowOff>
    </xdr:to>
    <xdr:sp macro="" textlink="">
      <xdr:nvSpPr>
        <xdr:cNvPr id="428" name="フローチャート: 判断 427">
          <a:extLst>
            <a:ext uri="{FF2B5EF4-FFF2-40B4-BE49-F238E27FC236}">
              <a16:creationId xmlns:a16="http://schemas.microsoft.com/office/drawing/2014/main" id="{A07F2637-366F-4D3A-BA04-EC6F5337986D}"/>
            </a:ext>
          </a:extLst>
        </xdr:cNvPr>
        <xdr:cNvSpPr/>
      </xdr:nvSpPr>
      <xdr:spPr>
        <a:xfrm>
          <a:off x="13652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153035</xdr:rowOff>
    </xdr:from>
    <xdr:to>
      <xdr:col>67</xdr:col>
      <xdr:colOff>101600</xdr:colOff>
      <xdr:row>37</xdr:row>
      <xdr:rowOff>83185</xdr:rowOff>
    </xdr:to>
    <xdr:sp macro="" textlink="">
      <xdr:nvSpPr>
        <xdr:cNvPr id="429" name="フローチャート: 判断 428">
          <a:extLst>
            <a:ext uri="{FF2B5EF4-FFF2-40B4-BE49-F238E27FC236}">
              <a16:creationId xmlns:a16="http://schemas.microsoft.com/office/drawing/2014/main" id="{0E3F20F5-58E5-4464-9D31-EF04850860FD}"/>
            </a:ext>
          </a:extLst>
        </xdr:cNvPr>
        <xdr:cNvSpPr/>
      </xdr:nvSpPr>
      <xdr:spPr>
        <a:xfrm>
          <a:off x="12763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8CD74EE-274B-4044-9FC6-7F1915E33C9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9FBDECC-F827-4E2C-B162-F518185D44C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FE41BA9-9436-412C-A5F8-B7F0FA7C2DA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69FAF73-BBED-490D-B6FD-48BBA064EBF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2DBE8A6-3AB0-4FA5-904F-CB452F2EFAE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40640</xdr:rowOff>
    </xdr:from>
    <xdr:to>
      <xdr:col>85</xdr:col>
      <xdr:colOff>177800</xdr:colOff>
      <xdr:row>35</xdr:row>
      <xdr:rowOff>142240</xdr:rowOff>
    </xdr:to>
    <xdr:sp macro="" textlink="">
      <xdr:nvSpPr>
        <xdr:cNvPr id="435" name="楕円 434">
          <a:extLst>
            <a:ext uri="{FF2B5EF4-FFF2-40B4-BE49-F238E27FC236}">
              <a16:creationId xmlns:a16="http://schemas.microsoft.com/office/drawing/2014/main" id="{3D4BD401-8644-4F83-A585-BA611087C18E}"/>
            </a:ext>
          </a:extLst>
        </xdr:cNvPr>
        <xdr:cNvSpPr/>
      </xdr:nvSpPr>
      <xdr:spPr>
        <a:xfrm>
          <a:off x="16268700" y="60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63517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327B4528-B510-4FC1-89C0-E461F4BF2099}"/>
            </a:ext>
          </a:extLst>
        </xdr:cNvPr>
        <xdr:cNvSpPr txBox="1"/>
      </xdr:nvSpPr>
      <xdr:spPr>
        <a:xfrm>
          <a:off x="16357600"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52070</xdr:rowOff>
    </xdr:from>
    <xdr:to>
      <xdr:col>81</xdr:col>
      <xdr:colOff>101600</xdr:colOff>
      <xdr:row>35</xdr:row>
      <xdr:rowOff>153670</xdr:rowOff>
    </xdr:to>
    <xdr:sp macro="" textlink="">
      <xdr:nvSpPr>
        <xdr:cNvPr id="437" name="楕円 436">
          <a:extLst>
            <a:ext uri="{FF2B5EF4-FFF2-40B4-BE49-F238E27FC236}">
              <a16:creationId xmlns:a16="http://schemas.microsoft.com/office/drawing/2014/main" id="{3C1919B8-609E-4CA9-924F-B202D170CC15}"/>
            </a:ext>
          </a:extLst>
        </xdr:cNvPr>
        <xdr:cNvSpPr/>
      </xdr:nvSpPr>
      <xdr:spPr>
        <a:xfrm>
          <a:off x="1543050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91440</xdr:rowOff>
    </xdr:from>
    <xdr:to>
      <xdr:col>85</xdr:col>
      <xdr:colOff>127000</xdr:colOff>
      <xdr:row>35</xdr:row>
      <xdr:rowOff>102870</xdr:rowOff>
    </xdr:to>
    <xdr:cxnSp macro="">
      <xdr:nvCxnSpPr>
        <xdr:cNvPr id="438" name="直線コネクタ 437">
          <a:extLst>
            <a:ext uri="{FF2B5EF4-FFF2-40B4-BE49-F238E27FC236}">
              <a16:creationId xmlns:a16="http://schemas.microsoft.com/office/drawing/2014/main" id="{4AAF8172-D66D-4519-B258-35F52469440B}"/>
            </a:ext>
          </a:extLst>
        </xdr:cNvPr>
        <xdr:cNvCxnSpPr/>
      </xdr:nvCxnSpPr>
      <xdr:spPr>
        <a:xfrm flipV="1">
          <a:off x="15481300" y="60921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156845</xdr:rowOff>
    </xdr:from>
    <xdr:to>
      <xdr:col>76</xdr:col>
      <xdr:colOff>165100</xdr:colOff>
      <xdr:row>40</xdr:row>
      <xdr:rowOff>86995</xdr:rowOff>
    </xdr:to>
    <xdr:sp macro="" textlink="">
      <xdr:nvSpPr>
        <xdr:cNvPr id="439" name="楕円 438">
          <a:extLst>
            <a:ext uri="{FF2B5EF4-FFF2-40B4-BE49-F238E27FC236}">
              <a16:creationId xmlns:a16="http://schemas.microsoft.com/office/drawing/2014/main" id="{84CADF71-A4C1-4F53-B960-466D03D64F5D}"/>
            </a:ext>
          </a:extLst>
        </xdr:cNvPr>
        <xdr:cNvSpPr/>
      </xdr:nvSpPr>
      <xdr:spPr>
        <a:xfrm>
          <a:off x="145415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102870</xdr:rowOff>
    </xdr:from>
    <xdr:to>
      <xdr:col>81</xdr:col>
      <xdr:colOff>50800</xdr:colOff>
      <xdr:row>40</xdr:row>
      <xdr:rowOff>36195</xdr:rowOff>
    </xdr:to>
    <xdr:cxnSp macro="">
      <xdr:nvCxnSpPr>
        <xdr:cNvPr id="440" name="直線コネクタ 439">
          <a:extLst>
            <a:ext uri="{FF2B5EF4-FFF2-40B4-BE49-F238E27FC236}">
              <a16:creationId xmlns:a16="http://schemas.microsoft.com/office/drawing/2014/main" id="{522F3564-71F5-4FB3-A452-316E9EF5405B}"/>
            </a:ext>
          </a:extLst>
        </xdr:cNvPr>
        <xdr:cNvCxnSpPr/>
      </xdr:nvCxnSpPr>
      <xdr:spPr>
        <a:xfrm flipV="1">
          <a:off x="14592300" y="6103620"/>
          <a:ext cx="889000" cy="79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137795</xdr:rowOff>
    </xdr:from>
    <xdr:to>
      <xdr:col>72</xdr:col>
      <xdr:colOff>38100</xdr:colOff>
      <xdr:row>40</xdr:row>
      <xdr:rowOff>67945</xdr:rowOff>
    </xdr:to>
    <xdr:sp macro="" textlink="">
      <xdr:nvSpPr>
        <xdr:cNvPr id="441" name="楕円 440">
          <a:extLst>
            <a:ext uri="{FF2B5EF4-FFF2-40B4-BE49-F238E27FC236}">
              <a16:creationId xmlns:a16="http://schemas.microsoft.com/office/drawing/2014/main" id="{DF64A868-AC03-49D7-9DEF-05F8F6F5BB62}"/>
            </a:ext>
          </a:extLst>
        </xdr:cNvPr>
        <xdr:cNvSpPr/>
      </xdr:nvSpPr>
      <xdr:spPr>
        <a:xfrm>
          <a:off x="13652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17145</xdr:rowOff>
    </xdr:from>
    <xdr:to>
      <xdr:col>76</xdr:col>
      <xdr:colOff>114300</xdr:colOff>
      <xdr:row>40</xdr:row>
      <xdr:rowOff>36195</xdr:rowOff>
    </xdr:to>
    <xdr:cxnSp macro="">
      <xdr:nvCxnSpPr>
        <xdr:cNvPr id="442" name="直線コネクタ 441">
          <a:extLst>
            <a:ext uri="{FF2B5EF4-FFF2-40B4-BE49-F238E27FC236}">
              <a16:creationId xmlns:a16="http://schemas.microsoft.com/office/drawing/2014/main" id="{BAEA81AD-91C4-44E9-A566-B925FD099CCF}"/>
            </a:ext>
          </a:extLst>
        </xdr:cNvPr>
        <xdr:cNvCxnSpPr/>
      </xdr:nvCxnSpPr>
      <xdr:spPr>
        <a:xfrm>
          <a:off x="13703300" y="68751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84455</xdr:rowOff>
    </xdr:from>
    <xdr:to>
      <xdr:col>67</xdr:col>
      <xdr:colOff>101600</xdr:colOff>
      <xdr:row>40</xdr:row>
      <xdr:rowOff>14605</xdr:rowOff>
    </xdr:to>
    <xdr:sp macro="" textlink="">
      <xdr:nvSpPr>
        <xdr:cNvPr id="443" name="楕円 442">
          <a:extLst>
            <a:ext uri="{FF2B5EF4-FFF2-40B4-BE49-F238E27FC236}">
              <a16:creationId xmlns:a16="http://schemas.microsoft.com/office/drawing/2014/main" id="{FE496747-D8FB-4105-8A66-E0CA40DD6477}"/>
            </a:ext>
          </a:extLst>
        </xdr:cNvPr>
        <xdr:cNvSpPr/>
      </xdr:nvSpPr>
      <xdr:spPr>
        <a:xfrm>
          <a:off x="12763500" y="67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135255</xdr:rowOff>
    </xdr:from>
    <xdr:to>
      <xdr:col>71</xdr:col>
      <xdr:colOff>177800</xdr:colOff>
      <xdr:row>40</xdr:row>
      <xdr:rowOff>17145</xdr:rowOff>
    </xdr:to>
    <xdr:cxnSp macro="">
      <xdr:nvCxnSpPr>
        <xdr:cNvPr id="444" name="直線コネクタ 443">
          <a:extLst>
            <a:ext uri="{FF2B5EF4-FFF2-40B4-BE49-F238E27FC236}">
              <a16:creationId xmlns:a16="http://schemas.microsoft.com/office/drawing/2014/main" id="{CE6D7734-9C97-4B93-B4B3-0DBDD32C1D9F}"/>
            </a:ext>
          </a:extLst>
        </xdr:cNvPr>
        <xdr:cNvCxnSpPr/>
      </xdr:nvCxnSpPr>
      <xdr:spPr>
        <a:xfrm>
          <a:off x="12814300" y="682180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99077</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86B4E2FC-9C6A-4A91-911B-E1997BC3F745}"/>
            </a:ext>
          </a:extLst>
        </xdr:cNvPr>
        <xdr:cNvSpPr txBox="1"/>
      </xdr:nvSpPr>
      <xdr:spPr>
        <a:xfrm>
          <a:off x="1526604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105427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542ED4F-FF64-4732-B6E1-D9B3E11F0708}"/>
            </a:ext>
          </a:extLst>
        </xdr:cNvPr>
        <xdr:cNvSpPr txBox="1"/>
      </xdr:nvSpPr>
      <xdr:spPr>
        <a:xfrm>
          <a:off x="143897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113047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116A5DD-CC23-4D0E-89F6-D310165635FB}"/>
            </a:ext>
          </a:extLst>
        </xdr:cNvPr>
        <xdr:cNvSpPr txBox="1"/>
      </xdr:nvSpPr>
      <xdr:spPr>
        <a:xfrm>
          <a:off x="13500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99712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AD83ECFA-704E-492C-A099-B2381E1FDBBF}"/>
            </a:ext>
          </a:extLst>
        </xdr:cNvPr>
        <xdr:cNvSpPr txBox="1"/>
      </xdr:nvSpPr>
      <xdr:spPr>
        <a:xfrm>
          <a:off x="1261174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170197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86BCA82-7D1A-4DA2-833C-40896BD79605}"/>
            </a:ext>
          </a:extLst>
        </xdr:cNvPr>
        <xdr:cNvSpPr txBox="1"/>
      </xdr:nvSpPr>
      <xdr:spPr>
        <a:xfrm>
          <a:off x="15266044"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78122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E35FA524-9BE3-43F7-AE14-1023DB481E9B}"/>
            </a:ext>
          </a:extLst>
        </xdr:cNvPr>
        <xdr:cNvSpPr txBox="1"/>
      </xdr:nvSpPr>
      <xdr:spPr>
        <a:xfrm>
          <a:off x="1438974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59072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7C23D2DD-B68F-475C-A518-3CE39100D020}"/>
            </a:ext>
          </a:extLst>
        </xdr:cNvPr>
        <xdr:cNvSpPr txBox="1"/>
      </xdr:nvSpPr>
      <xdr:spPr>
        <a:xfrm>
          <a:off x="1350074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5732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280AAF4D-A7C9-47F7-BFA4-E9BD21012796}"/>
            </a:ext>
          </a:extLst>
        </xdr:cNvPr>
        <xdr:cNvSpPr txBox="1"/>
      </xdr:nvSpPr>
      <xdr:spPr>
        <a:xfrm>
          <a:off x="1261174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C4B81F2A-19CF-4B58-B340-16C23F8D6A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19DC72AA-16A8-441D-B6BD-5CEC35B86FC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2141D46B-7130-4F18-A4DE-FDBD69697DE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22BD1706-08B0-48C9-9CE0-D55C23FC320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FF6A2A49-1654-4E1E-B600-1B8952D3EC1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95FCB22A-47E7-4F56-8FFA-7D3D9315230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1D0E0DE2-579F-47AE-8FD8-0C581B7CC57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F72B3DC0-8778-44DE-8E10-1BF48032EB4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CA952881-1B6F-4C40-82D2-5E0B6744D86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DCFB60CE-A26B-48A9-974D-A9A4B774B1E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516C735E-20D0-46D9-8C6F-BBD1EA256C3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273E8A4D-175F-4711-9900-4471BB09F1B5}"/>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9A4A9E39-FBC8-4F9F-94DB-D5C2A52F437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71188265-E264-4E5A-A88D-C89AACFA8554}"/>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B6E6C907-6E25-454C-8A67-BE66BD78568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6C8D9888-AAF0-4771-BA3B-F7FCF6BFB9B3}"/>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C2B232ED-9A0D-4809-A451-C635857941F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B867041-282F-4CDE-BC32-E94576165EC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6DB78358-FC63-4BDD-85CD-37C07EDD4D2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AA2702B4-1E77-4DCA-932D-D7669E85D37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EE0CBAF6-A55A-45BD-8E91-EFC77770149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F37BDC5-EC62-42FB-9D92-84A9CE138A0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47E4537D-0358-4432-AF0C-8EBCCCD16DE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1270</xdr:rowOff>
    </xdr:from>
    <xdr:to>
      <xdr:col>116</xdr:col>
      <xdr:colOff>62864</xdr:colOff>
      <xdr:row>41</xdr:row>
      <xdr:rowOff>139700</xdr:rowOff>
    </xdr:to>
    <xdr:cxnSp macro="">
      <xdr:nvCxnSpPr>
        <xdr:cNvPr id="476" name="直線コネクタ 475">
          <a:extLst>
            <a:ext uri="{FF2B5EF4-FFF2-40B4-BE49-F238E27FC236}">
              <a16:creationId xmlns:a16="http://schemas.microsoft.com/office/drawing/2014/main" id="{4E371E79-F6D1-455D-8B2A-875F79882EC6}"/>
            </a:ext>
          </a:extLst>
        </xdr:cNvPr>
        <xdr:cNvCxnSpPr/>
      </xdr:nvCxnSpPr>
      <xdr:spPr>
        <a:xfrm flipV="1">
          <a:off x="22160864" y="5830570"/>
          <a:ext cx="0" cy="1338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143527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26842D8F-43ED-4937-8A78-43DBA0B1E018}"/>
            </a:ext>
          </a:extLst>
        </xdr:cNvPr>
        <xdr:cNvSpPr txBox="1"/>
      </xdr:nvSpPr>
      <xdr:spPr>
        <a:xfrm>
          <a:off x="22199600" y="717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139700</xdr:rowOff>
    </xdr:from>
    <xdr:to>
      <xdr:col>116</xdr:col>
      <xdr:colOff>152400</xdr:colOff>
      <xdr:row>41</xdr:row>
      <xdr:rowOff>139700</xdr:rowOff>
    </xdr:to>
    <xdr:cxnSp macro="">
      <xdr:nvCxnSpPr>
        <xdr:cNvPr id="478" name="直線コネクタ 477">
          <a:extLst>
            <a:ext uri="{FF2B5EF4-FFF2-40B4-BE49-F238E27FC236}">
              <a16:creationId xmlns:a16="http://schemas.microsoft.com/office/drawing/2014/main" id="{12E7486C-9354-477B-90F0-D14675DF99D1}"/>
            </a:ext>
          </a:extLst>
        </xdr:cNvPr>
        <xdr:cNvCxnSpPr/>
      </xdr:nvCxnSpPr>
      <xdr:spPr>
        <a:xfrm>
          <a:off x="22072600" y="71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119397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E1052DE8-DA74-4A0D-8E92-D1F13F0868D0}"/>
            </a:ext>
          </a:extLst>
        </xdr:cNvPr>
        <xdr:cNvSpPr txBox="1"/>
      </xdr:nvSpPr>
      <xdr:spPr>
        <a:xfrm>
          <a:off x="22199600" y="560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1270</xdr:rowOff>
    </xdr:from>
    <xdr:to>
      <xdr:col>116</xdr:col>
      <xdr:colOff>152400</xdr:colOff>
      <xdr:row>34</xdr:row>
      <xdr:rowOff>1270</xdr:rowOff>
    </xdr:to>
    <xdr:cxnSp macro="">
      <xdr:nvCxnSpPr>
        <xdr:cNvPr id="480" name="直線コネクタ 479">
          <a:extLst>
            <a:ext uri="{FF2B5EF4-FFF2-40B4-BE49-F238E27FC236}">
              <a16:creationId xmlns:a16="http://schemas.microsoft.com/office/drawing/2014/main" id="{C5C21650-D48E-443F-A075-CB1ECA9008A4}"/>
            </a:ext>
          </a:extLst>
        </xdr:cNvPr>
        <xdr:cNvCxnSpPr/>
      </xdr:nvCxnSpPr>
      <xdr:spPr>
        <a:xfrm>
          <a:off x="22072600" y="5830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62247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DAAB94E-ECA9-42EC-9354-FCA0FEA757D8}"/>
            </a:ext>
          </a:extLst>
        </xdr:cNvPr>
        <xdr:cNvSpPr txBox="1"/>
      </xdr:nvSpPr>
      <xdr:spPr>
        <a:xfrm>
          <a:off x="22199600" y="674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83820</xdr:rowOff>
    </xdr:from>
    <xdr:to>
      <xdr:col>116</xdr:col>
      <xdr:colOff>114300</xdr:colOff>
      <xdr:row>40</xdr:row>
      <xdr:rowOff>13970</xdr:rowOff>
    </xdr:to>
    <xdr:sp macro="" textlink="">
      <xdr:nvSpPr>
        <xdr:cNvPr id="482" name="フローチャート: 判断 481">
          <a:extLst>
            <a:ext uri="{FF2B5EF4-FFF2-40B4-BE49-F238E27FC236}">
              <a16:creationId xmlns:a16="http://schemas.microsoft.com/office/drawing/2014/main" id="{8516C46A-1C8F-4FB2-A12B-0A75F7132E5D}"/>
            </a:ext>
          </a:extLst>
        </xdr:cNvPr>
        <xdr:cNvSpPr/>
      </xdr:nvSpPr>
      <xdr:spPr>
        <a:xfrm>
          <a:off x="22110700" y="677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86360</xdr:rowOff>
    </xdr:from>
    <xdr:to>
      <xdr:col>112</xdr:col>
      <xdr:colOff>38100</xdr:colOff>
      <xdr:row>40</xdr:row>
      <xdr:rowOff>16510</xdr:rowOff>
    </xdr:to>
    <xdr:sp macro="" textlink="">
      <xdr:nvSpPr>
        <xdr:cNvPr id="483" name="フローチャート: 判断 482">
          <a:extLst>
            <a:ext uri="{FF2B5EF4-FFF2-40B4-BE49-F238E27FC236}">
              <a16:creationId xmlns:a16="http://schemas.microsoft.com/office/drawing/2014/main" id="{13A499A1-A10E-4EE2-9819-7119C990CB8C}"/>
            </a:ext>
          </a:extLst>
        </xdr:cNvPr>
        <xdr:cNvSpPr/>
      </xdr:nvSpPr>
      <xdr:spPr>
        <a:xfrm>
          <a:off x="2127250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100330</xdr:rowOff>
    </xdr:from>
    <xdr:to>
      <xdr:col>107</xdr:col>
      <xdr:colOff>101600</xdr:colOff>
      <xdr:row>40</xdr:row>
      <xdr:rowOff>30480</xdr:rowOff>
    </xdr:to>
    <xdr:sp macro="" textlink="">
      <xdr:nvSpPr>
        <xdr:cNvPr id="484" name="フローチャート: 判断 483">
          <a:extLst>
            <a:ext uri="{FF2B5EF4-FFF2-40B4-BE49-F238E27FC236}">
              <a16:creationId xmlns:a16="http://schemas.microsoft.com/office/drawing/2014/main" id="{F707FB32-781C-4B9D-BC8C-390541E79AA4}"/>
            </a:ext>
          </a:extLst>
        </xdr:cNvPr>
        <xdr:cNvSpPr/>
      </xdr:nvSpPr>
      <xdr:spPr>
        <a:xfrm>
          <a:off x="20383500" y="678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133350</xdr:rowOff>
    </xdr:from>
    <xdr:to>
      <xdr:col>102</xdr:col>
      <xdr:colOff>165100</xdr:colOff>
      <xdr:row>40</xdr:row>
      <xdr:rowOff>63500</xdr:rowOff>
    </xdr:to>
    <xdr:sp macro="" textlink="">
      <xdr:nvSpPr>
        <xdr:cNvPr id="485" name="フローチャート: 判断 484">
          <a:extLst>
            <a:ext uri="{FF2B5EF4-FFF2-40B4-BE49-F238E27FC236}">
              <a16:creationId xmlns:a16="http://schemas.microsoft.com/office/drawing/2014/main" id="{4B176418-66F8-4C0F-BC15-53910097D638}"/>
            </a:ext>
          </a:extLst>
        </xdr:cNvPr>
        <xdr:cNvSpPr/>
      </xdr:nvSpPr>
      <xdr:spPr>
        <a:xfrm>
          <a:off x="19494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59690</xdr:rowOff>
    </xdr:from>
    <xdr:to>
      <xdr:col>98</xdr:col>
      <xdr:colOff>38100</xdr:colOff>
      <xdr:row>40</xdr:row>
      <xdr:rowOff>161290</xdr:rowOff>
    </xdr:to>
    <xdr:sp macro="" textlink="">
      <xdr:nvSpPr>
        <xdr:cNvPr id="486" name="フローチャート: 判断 485">
          <a:extLst>
            <a:ext uri="{FF2B5EF4-FFF2-40B4-BE49-F238E27FC236}">
              <a16:creationId xmlns:a16="http://schemas.microsoft.com/office/drawing/2014/main" id="{6C678F0A-BB59-438D-99AC-20623DAFB59D}"/>
            </a:ext>
          </a:extLst>
        </xdr:cNvPr>
        <xdr:cNvSpPr/>
      </xdr:nvSpPr>
      <xdr:spPr>
        <a:xfrm>
          <a:off x="186055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ADCDC0F-9C57-4DDE-90E3-4C58D9D790D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3D63809-385B-4D11-825D-C79B6C70A82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7D66448-8046-4BD2-AC4D-D9FC29D2A4C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1B2520A-D12A-463E-9394-2815108F6EE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6C089225-67FE-49B4-8F44-A24B8801F0E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100330</xdr:rowOff>
    </xdr:from>
    <xdr:to>
      <xdr:col>116</xdr:col>
      <xdr:colOff>114300</xdr:colOff>
      <xdr:row>38</xdr:row>
      <xdr:rowOff>30480</xdr:rowOff>
    </xdr:to>
    <xdr:sp macro="" textlink="">
      <xdr:nvSpPr>
        <xdr:cNvPr id="492" name="楕円 491">
          <a:extLst>
            <a:ext uri="{FF2B5EF4-FFF2-40B4-BE49-F238E27FC236}">
              <a16:creationId xmlns:a16="http://schemas.microsoft.com/office/drawing/2014/main" id="{B8085A49-83E1-491F-BCD7-8CFF83FF508C}"/>
            </a:ext>
          </a:extLst>
        </xdr:cNvPr>
        <xdr:cNvSpPr/>
      </xdr:nvSpPr>
      <xdr:spPr>
        <a:xfrm>
          <a:off x="221107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123207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F0038145-36D0-4261-9E2C-4324FF991A06}"/>
            </a:ext>
          </a:extLst>
        </xdr:cNvPr>
        <xdr:cNvSpPr txBox="1"/>
      </xdr:nvSpPr>
      <xdr:spPr>
        <a:xfrm>
          <a:off x="22199600" y="629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119380</xdr:rowOff>
    </xdr:from>
    <xdr:to>
      <xdr:col>112</xdr:col>
      <xdr:colOff>38100</xdr:colOff>
      <xdr:row>38</xdr:row>
      <xdr:rowOff>49530</xdr:rowOff>
    </xdr:to>
    <xdr:sp macro="" textlink="">
      <xdr:nvSpPr>
        <xdr:cNvPr id="494" name="楕円 493">
          <a:extLst>
            <a:ext uri="{FF2B5EF4-FFF2-40B4-BE49-F238E27FC236}">
              <a16:creationId xmlns:a16="http://schemas.microsoft.com/office/drawing/2014/main" id="{66CEC663-4194-4769-B000-B4B2495B9064}"/>
            </a:ext>
          </a:extLst>
        </xdr:cNvPr>
        <xdr:cNvSpPr/>
      </xdr:nvSpPr>
      <xdr:spPr>
        <a:xfrm>
          <a:off x="21272500" y="646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151130</xdr:rowOff>
    </xdr:from>
    <xdr:to>
      <xdr:col>116</xdr:col>
      <xdr:colOff>63500</xdr:colOff>
      <xdr:row>37</xdr:row>
      <xdr:rowOff>170180</xdr:rowOff>
    </xdr:to>
    <xdr:cxnSp macro="">
      <xdr:nvCxnSpPr>
        <xdr:cNvPr id="495" name="直線コネクタ 494">
          <a:extLst>
            <a:ext uri="{FF2B5EF4-FFF2-40B4-BE49-F238E27FC236}">
              <a16:creationId xmlns:a16="http://schemas.microsoft.com/office/drawing/2014/main" id="{E79B1147-095B-4881-BB98-17D1A30CA6BE}"/>
            </a:ext>
          </a:extLst>
        </xdr:cNvPr>
        <xdr:cNvCxnSpPr/>
      </xdr:nvCxnSpPr>
      <xdr:spPr>
        <a:xfrm flipV="1">
          <a:off x="21323300" y="64947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7620</xdr:rowOff>
    </xdr:from>
    <xdr:to>
      <xdr:col>107</xdr:col>
      <xdr:colOff>101600</xdr:colOff>
      <xdr:row>39</xdr:row>
      <xdr:rowOff>109220</xdr:rowOff>
    </xdr:to>
    <xdr:sp macro="" textlink="">
      <xdr:nvSpPr>
        <xdr:cNvPr id="496" name="楕円 495">
          <a:extLst>
            <a:ext uri="{FF2B5EF4-FFF2-40B4-BE49-F238E27FC236}">
              <a16:creationId xmlns:a16="http://schemas.microsoft.com/office/drawing/2014/main" id="{E8DA2602-939F-4618-8017-435C6AAA7C08}"/>
            </a:ext>
          </a:extLst>
        </xdr:cNvPr>
        <xdr:cNvSpPr/>
      </xdr:nvSpPr>
      <xdr:spPr>
        <a:xfrm>
          <a:off x="20383500" y="66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170180</xdr:rowOff>
    </xdr:from>
    <xdr:to>
      <xdr:col>111</xdr:col>
      <xdr:colOff>177800</xdr:colOff>
      <xdr:row>39</xdr:row>
      <xdr:rowOff>58420</xdr:rowOff>
    </xdr:to>
    <xdr:cxnSp macro="">
      <xdr:nvCxnSpPr>
        <xdr:cNvPr id="497" name="直線コネクタ 496">
          <a:extLst>
            <a:ext uri="{FF2B5EF4-FFF2-40B4-BE49-F238E27FC236}">
              <a16:creationId xmlns:a16="http://schemas.microsoft.com/office/drawing/2014/main" id="{57F66FC0-D6BB-4924-9345-9815B7FF22FC}"/>
            </a:ext>
          </a:extLst>
        </xdr:cNvPr>
        <xdr:cNvCxnSpPr/>
      </xdr:nvCxnSpPr>
      <xdr:spPr>
        <a:xfrm flipV="1">
          <a:off x="20434300" y="6513830"/>
          <a:ext cx="889000" cy="23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16510</xdr:rowOff>
    </xdr:from>
    <xdr:to>
      <xdr:col>102</xdr:col>
      <xdr:colOff>165100</xdr:colOff>
      <xdr:row>39</xdr:row>
      <xdr:rowOff>118110</xdr:rowOff>
    </xdr:to>
    <xdr:sp macro="" textlink="">
      <xdr:nvSpPr>
        <xdr:cNvPr id="498" name="楕円 497">
          <a:extLst>
            <a:ext uri="{FF2B5EF4-FFF2-40B4-BE49-F238E27FC236}">
              <a16:creationId xmlns:a16="http://schemas.microsoft.com/office/drawing/2014/main" id="{1F3A430B-B111-40F6-A705-38C6665589E4}"/>
            </a:ext>
          </a:extLst>
        </xdr:cNvPr>
        <xdr:cNvSpPr/>
      </xdr:nvSpPr>
      <xdr:spPr>
        <a:xfrm>
          <a:off x="19494500" y="670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58420</xdr:rowOff>
    </xdr:from>
    <xdr:to>
      <xdr:col>107</xdr:col>
      <xdr:colOff>50800</xdr:colOff>
      <xdr:row>39</xdr:row>
      <xdr:rowOff>67310</xdr:rowOff>
    </xdr:to>
    <xdr:cxnSp macro="">
      <xdr:nvCxnSpPr>
        <xdr:cNvPr id="499" name="直線コネクタ 498">
          <a:extLst>
            <a:ext uri="{FF2B5EF4-FFF2-40B4-BE49-F238E27FC236}">
              <a16:creationId xmlns:a16="http://schemas.microsoft.com/office/drawing/2014/main" id="{264765FE-F38F-47CA-B486-C3543BEED9B3}"/>
            </a:ext>
          </a:extLst>
        </xdr:cNvPr>
        <xdr:cNvCxnSpPr/>
      </xdr:nvCxnSpPr>
      <xdr:spPr>
        <a:xfrm flipV="1">
          <a:off x="19545300" y="674497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27940</xdr:rowOff>
    </xdr:from>
    <xdr:to>
      <xdr:col>98</xdr:col>
      <xdr:colOff>38100</xdr:colOff>
      <xdr:row>39</xdr:row>
      <xdr:rowOff>129540</xdr:rowOff>
    </xdr:to>
    <xdr:sp macro="" textlink="">
      <xdr:nvSpPr>
        <xdr:cNvPr id="500" name="楕円 499">
          <a:extLst>
            <a:ext uri="{FF2B5EF4-FFF2-40B4-BE49-F238E27FC236}">
              <a16:creationId xmlns:a16="http://schemas.microsoft.com/office/drawing/2014/main" id="{9FFBEBA9-FD92-4855-ACD4-2146CF44F078}"/>
            </a:ext>
          </a:extLst>
        </xdr:cNvPr>
        <xdr:cNvSpPr/>
      </xdr:nvSpPr>
      <xdr:spPr>
        <a:xfrm>
          <a:off x="18605500" y="671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67310</xdr:rowOff>
    </xdr:from>
    <xdr:to>
      <xdr:col>102</xdr:col>
      <xdr:colOff>114300</xdr:colOff>
      <xdr:row>39</xdr:row>
      <xdr:rowOff>78740</xdr:rowOff>
    </xdr:to>
    <xdr:cxnSp macro="">
      <xdr:nvCxnSpPr>
        <xdr:cNvPr id="501" name="直線コネクタ 500">
          <a:extLst>
            <a:ext uri="{FF2B5EF4-FFF2-40B4-BE49-F238E27FC236}">
              <a16:creationId xmlns:a16="http://schemas.microsoft.com/office/drawing/2014/main" id="{4559E005-4F34-4ECD-8024-C0053187445B}"/>
            </a:ext>
          </a:extLst>
        </xdr:cNvPr>
        <xdr:cNvCxnSpPr/>
      </xdr:nvCxnSpPr>
      <xdr:spPr>
        <a:xfrm flipV="1">
          <a:off x="18656300" y="67538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7637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38FD98A-62D5-48AF-ADDE-9B51E52F919C}"/>
            </a:ext>
          </a:extLst>
        </xdr:cNvPr>
        <xdr:cNvSpPr txBox="1"/>
      </xdr:nvSpPr>
      <xdr:spPr>
        <a:xfrm>
          <a:off x="21075727" y="686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21607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70095ACF-F0CF-4813-8677-E0C882B58244}"/>
            </a:ext>
          </a:extLst>
        </xdr:cNvPr>
        <xdr:cNvSpPr txBox="1"/>
      </xdr:nvSpPr>
      <xdr:spPr>
        <a:xfrm>
          <a:off x="20199427" y="687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54627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B05B1948-51D5-400C-9CD6-E95203CB6F42}"/>
            </a:ext>
          </a:extLst>
        </xdr:cNvPr>
        <xdr:cNvSpPr txBox="1"/>
      </xdr:nvSpPr>
      <xdr:spPr>
        <a:xfrm>
          <a:off x="19310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152417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F7004242-D09D-4D73-833C-BE12794E1E79}"/>
            </a:ext>
          </a:extLst>
        </xdr:cNvPr>
        <xdr:cNvSpPr txBox="1"/>
      </xdr:nvSpPr>
      <xdr:spPr>
        <a:xfrm>
          <a:off x="184214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66057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B498AFE4-FBC4-4C16-B404-7610DAD3F894}"/>
            </a:ext>
          </a:extLst>
        </xdr:cNvPr>
        <xdr:cNvSpPr txBox="1"/>
      </xdr:nvSpPr>
      <xdr:spPr>
        <a:xfrm>
          <a:off x="21075727" y="623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125747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4E0FC3CF-B26A-4B44-913E-D4B4BB868317}"/>
            </a:ext>
          </a:extLst>
        </xdr:cNvPr>
        <xdr:cNvSpPr txBox="1"/>
      </xdr:nvSpPr>
      <xdr:spPr>
        <a:xfrm>
          <a:off x="20199427" y="646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134637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B38CD82E-F914-4774-8079-02DC16CCB212}"/>
            </a:ext>
          </a:extLst>
        </xdr:cNvPr>
        <xdr:cNvSpPr txBox="1"/>
      </xdr:nvSpPr>
      <xdr:spPr>
        <a:xfrm>
          <a:off x="19310427" y="647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146067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7C198767-9AC9-4A61-9566-FED55C4BA325}"/>
            </a:ext>
          </a:extLst>
        </xdr:cNvPr>
        <xdr:cNvSpPr txBox="1"/>
      </xdr:nvSpPr>
      <xdr:spPr>
        <a:xfrm>
          <a:off x="18421427" y="64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C285DD05-2239-4F8E-AE32-17E990BF68B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BAD4DEF3-7564-48EF-A242-C89CDA4F317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531E2697-D7E1-48CC-AFA3-270FD40B6F7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BBA91D38-21A2-469F-8696-65B0235C2E0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7EBF89CD-2A52-47D4-9AB0-9F2085D21AC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7D63FDF5-0611-4091-A99A-3369C908794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D690328A-CBA6-48A5-B2DC-8B1EC876E6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F82F6FEF-7AB4-4593-B358-EF94860FF45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767582BF-D370-42B5-B73B-53A46E52A3B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858AF2B2-B204-47E1-B3DF-E0405974D90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6010CE34-40FE-42F6-9FD4-AB9A92CBC43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F774AB7C-52E5-4E49-88A1-31283908540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EBDA0DDF-1582-49DC-84B0-6B5DA72B483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23477601-6C59-44E2-A1E0-5A677549126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7B76F035-DAE6-4A0A-AB66-CD892E9A494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2262369D-D387-46DF-AFD1-61A39E87991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14E3C455-761D-4EA2-A627-B1C736C3943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49AF30A8-9B1E-43C8-89BE-50D0DC9E501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C1695383-A27A-40D1-ACD3-A1A5D81411D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DFE04555-0E78-4E60-9F97-FA212B0D871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4229885A-33AA-4B7F-9386-4186E19F783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DCC6A776-A00C-4E43-9908-84E1BA61C63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2B6CBE7C-D865-4EE3-8B9C-907915FFF71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9D522EB8-03A8-497F-A272-DAE8610C6E2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76200</xdr:rowOff>
    </xdr:from>
    <xdr:to>
      <xdr:col>85</xdr:col>
      <xdr:colOff>126364</xdr:colOff>
      <xdr:row>64</xdr:row>
      <xdr:rowOff>19050</xdr:rowOff>
    </xdr:to>
    <xdr:cxnSp macro="">
      <xdr:nvCxnSpPr>
        <xdr:cNvPr id="534" name="直線コネクタ 533">
          <a:extLst>
            <a:ext uri="{FF2B5EF4-FFF2-40B4-BE49-F238E27FC236}">
              <a16:creationId xmlns:a16="http://schemas.microsoft.com/office/drawing/2014/main" id="{91C58256-96DB-43FC-81EF-D82CFE250D2A}"/>
            </a:ext>
          </a:extLst>
        </xdr:cNvPr>
        <xdr:cNvCxnSpPr/>
      </xdr:nvCxnSpPr>
      <xdr:spPr>
        <a:xfrm flipV="1">
          <a:off x="16318864" y="95059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22877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C0C96FDA-795E-4C0D-9DF9-55C58E336FE7}"/>
            </a:ext>
          </a:extLst>
        </xdr:cNvPr>
        <xdr:cNvSpPr txBox="1"/>
      </xdr:nvSpPr>
      <xdr:spPr>
        <a:xfrm>
          <a:off x="16357600" y="1099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19050</xdr:rowOff>
    </xdr:from>
    <xdr:to>
      <xdr:col>86</xdr:col>
      <xdr:colOff>25400</xdr:colOff>
      <xdr:row>64</xdr:row>
      <xdr:rowOff>19050</xdr:rowOff>
    </xdr:to>
    <xdr:cxnSp macro="">
      <xdr:nvCxnSpPr>
        <xdr:cNvPr id="536" name="直線コネクタ 535">
          <a:extLst>
            <a:ext uri="{FF2B5EF4-FFF2-40B4-BE49-F238E27FC236}">
              <a16:creationId xmlns:a16="http://schemas.microsoft.com/office/drawing/2014/main" id="{79E1C8B9-6EF0-4C05-B608-E0982CB22FB6}"/>
            </a:ext>
          </a:extLst>
        </xdr:cNvPr>
        <xdr:cNvCxnSpPr/>
      </xdr:nvCxnSpPr>
      <xdr:spPr>
        <a:xfrm>
          <a:off x="16230600" y="1099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22877</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47BD26B7-7AC0-433C-9F63-21DDE7DD57DE}"/>
            </a:ext>
          </a:extLst>
        </xdr:cNvPr>
        <xdr:cNvSpPr txBox="1"/>
      </xdr:nvSpPr>
      <xdr:spPr>
        <a:xfrm>
          <a:off x="16357600" y="928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76200</xdr:rowOff>
    </xdr:from>
    <xdr:to>
      <xdr:col>86</xdr:col>
      <xdr:colOff>25400</xdr:colOff>
      <xdr:row>55</xdr:row>
      <xdr:rowOff>76200</xdr:rowOff>
    </xdr:to>
    <xdr:cxnSp macro="">
      <xdr:nvCxnSpPr>
        <xdr:cNvPr id="538" name="直線コネクタ 537">
          <a:extLst>
            <a:ext uri="{FF2B5EF4-FFF2-40B4-BE49-F238E27FC236}">
              <a16:creationId xmlns:a16="http://schemas.microsoft.com/office/drawing/2014/main" id="{38C8A549-D05D-4E96-A971-AF97FA36E810}"/>
            </a:ext>
          </a:extLst>
        </xdr:cNvPr>
        <xdr:cNvCxnSpPr/>
      </xdr:nvCxnSpPr>
      <xdr:spPr>
        <a:xfrm>
          <a:off x="16230600" y="950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9542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54D1CD32-9177-4125-AA5A-D74116F5265C}"/>
            </a:ext>
          </a:extLst>
        </xdr:cNvPr>
        <xdr:cNvSpPr txBox="1"/>
      </xdr:nvSpPr>
      <xdr:spPr>
        <a:xfrm>
          <a:off x="16357600" y="10296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540" name="フローチャート: 判断 539">
          <a:extLst>
            <a:ext uri="{FF2B5EF4-FFF2-40B4-BE49-F238E27FC236}">
              <a16:creationId xmlns:a16="http://schemas.microsoft.com/office/drawing/2014/main" id="{897964FA-8AF7-4F8F-B6E3-2948A3D0418C}"/>
            </a:ext>
          </a:extLst>
        </xdr:cNvPr>
        <xdr:cNvSpPr/>
      </xdr:nvSpPr>
      <xdr:spPr>
        <a:xfrm>
          <a:off x="162687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160655</xdr:rowOff>
    </xdr:from>
    <xdr:to>
      <xdr:col>81</xdr:col>
      <xdr:colOff>101600</xdr:colOff>
      <xdr:row>60</xdr:row>
      <xdr:rowOff>90805</xdr:rowOff>
    </xdr:to>
    <xdr:sp macro="" textlink="">
      <xdr:nvSpPr>
        <xdr:cNvPr id="541" name="フローチャート: 判断 540">
          <a:extLst>
            <a:ext uri="{FF2B5EF4-FFF2-40B4-BE49-F238E27FC236}">
              <a16:creationId xmlns:a16="http://schemas.microsoft.com/office/drawing/2014/main" id="{DDFA8885-0490-4797-B01F-AE6F7C8F6269}"/>
            </a:ext>
          </a:extLst>
        </xdr:cNvPr>
        <xdr:cNvSpPr/>
      </xdr:nvSpPr>
      <xdr:spPr>
        <a:xfrm>
          <a:off x="15430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151130</xdr:rowOff>
    </xdr:from>
    <xdr:to>
      <xdr:col>76</xdr:col>
      <xdr:colOff>165100</xdr:colOff>
      <xdr:row>60</xdr:row>
      <xdr:rowOff>81280</xdr:rowOff>
    </xdr:to>
    <xdr:sp macro="" textlink="">
      <xdr:nvSpPr>
        <xdr:cNvPr id="542" name="フローチャート: 判断 541">
          <a:extLst>
            <a:ext uri="{FF2B5EF4-FFF2-40B4-BE49-F238E27FC236}">
              <a16:creationId xmlns:a16="http://schemas.microsoft.com/office/drawing/2014/main" id="{7CCA7A4F-29BD-4638-AF96-B6FDEA6D0334}"/>
            </a:ext>
          </a:extLst>
        </xdr:cNvPr>
        <xdr:cNvSpPr/>
      </xdr:nvSpPr>
      <xdr:spPr>
        <a:xfrm>
          <a:off x="14541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139700</xdr:rowOff>
    </xdr:from>
    <xdr:to>
      <xdr:col>72</xdr:col>
      <xdr:colOff>38100</xdr:colOff>
      <xdr:row>60</xdr:row>
      <xdr:rowOff>69850</xdr:rowOff>
    </xdr:to>
    <xdr:sp macro="" textlink="">
      <xdr:nvSpPr>
        <xdr:cNvPr id="543" name="フローチャート: 判断 542">
          <a:extLst>
            <a:ext uri="{FF2B5EF4-FFF2-40B4-BE49-F238E27FC236}">
              <a16:creationId xmlns:a16="http://schemas.microsoft.com/office/drawing/2014/main" id="{A7F87EB9-8CAC-406A-A110-6701024B237C}"/>
            </a:ext>
          </a:extLst>
        </xdr:cNvPr>
        <xdr:cNvSpPr/>
      </xdr:nvSpPr>
      <xdr:spPr>
        <a:xfrm>
          <a:off x="13652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118745</xdr:rowOff>
    </xdr:from>
    <xdr:to>
      <xdr:col>67</xdr:col>
      <xdr:colOff>101600</xdr:colOff>
      <xdr:row>60</xdr:row>
      <xdr:rowOff>48895</xdr:rowOff>
    </xdr:to>
    <xdr:sp macro="" textlink="">
      <xdr:nvSpPr>
        <xdr:cNvPr id="544" name="フローチャート: 判断 543">
          <a:extLst>
            <a:ext uri="{FF2B5EF4-FFF2-40B4-BE49-F238E27FC236}">
              <a16:creationId xmlns:a16="http://schemas.microsoft.com/office/drawing/2014/main" id="{989CC0AF-5C9B-4622-A2D4-087951CE5A78}"/>
            </a:ext>
          </a:extLst>
        </xdr:cNvPr>
        <xdr:cNvSpPr/>
      </xdr:nvSpPr>
      <xdr:spPr>
        <a:xfrm>
          <a:off x="12763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A827687-4951-402A-A188-D590A8F092C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9CAA09A-6EAC-466A-B2E7-5F9EDE30E72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C12E910-0A1E-4310-965C-8657A064EFC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6C9E17F-0824-447F-9D19-1197FFCF374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DA88A463-7B96-464A-B6FA-04319B5F24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xdr:rowOff>
    </xdr:from>
    <xdr:to>
      <xdr:col>85</xdr:col>
      <xdr:colOff>177800</xdr:colOff>
      <xdr:row>59</xdr:row>
      <xdr:rowOff>102235</xdr:rowOff>
    </xdr:to>
    <xdr:sp macro="" textlink="">
      <xdr:nvSpPr>
        <xdr:cNvPr id="550" name="楕円 549">
          <a:extLst>
            <a:ext uri="{FF2B5EF4-FFF2-40B4-BE49-F238E27FC236}">
              <a16:creationId xmlns:a16="http://schemas.microsoft.com/office/drawing/2014/main" id="{F128435E-17B6-42F5-A08F-FE55D2538975}"/>
            </a:ext>
          </a:extLst>
        </xdr:cNvPr>
        <xdr:cNvSpPr/>
      </xdr:nvSpPr>
      <xdr:spPr>
        <a:xfrm>
          <a:off x="162687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23512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3AA3CCD0-D5B6-4D44-878C-D59145279F9F}"/>
            </a:ext>
          </a:extLst>
        </xdr:cNvPr>
        <xdr:cNvSpPr txBox="1"/>
      </xdr:nvSpPr>
      <xdr:spPr>
        <a:xfrm>
          <a:off x="16357600"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124460</xdr:rowOff>
    </xdr:from>
    <xdr:to>
      <xdr:col>81</xdr:col>
      <xdr:colOff>101600</xdr:colOff>
      <xdr:row>60</xdr:row>
      <xdr:rowOff>54610</xdr:rowOff>
    </xdr:to>
    <xdr:sp macro="" textlink="">
      <xdr:nvSpPr>
        <xdr:cNvPr id="552" name="楕円 551">
          <a:extLst>
            <a:ext uri="{FF2B5EF4-FFF2-40B4-BE49-F238E27FC236}">
              <a16:creationId xmlns:a16="http://schemas.microsoft.com/office/drawing/2014/main" id="{359D2581-F48C-489F-956E-7BDB8E6A2048}"/>
            </a:ext>
          </a:extLst>
        </xdr:cNvPr>
        <xdr:cNvSpPr/>
      </xdr:nvSpPr>
      <xdr:spPr>
        <a:xfrm>
          <a:off x="15430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51435</xdr:rowOff>
    </xdr:from>
    <xdr:to>
      <xdr:col>85</xdr:col>
      <xdr:colOff>127000</xdr:colOff>
      <xdr:row>60</xdr:row>
      <xdr:rowOff>3810</xdr:rowOff>
    </xdr:to>
    <xdr:cxnSp macro="">
      <xdr:nvCxnSpPr>
        <xdr:cNvPr id="553" name="直線コネクタ 552">
          <a:extLst>
            <a:ext uri="{FF2B5EF4-FFF2-40B4-BE49-F238E27FC236}">
              <a16:creationId xmlns:a16="http://schemas.microsoft.com/office/drawing/2014/main" id="{086941EC-9597-4C8A-B34E-F1546BB64DA7}"/>
            </a:ext>
          </a:extLst>
        </xdr:cNvPr>
        <xdr:cNvCxnSpPr/>
      </xdr:nvCxnSpPr>
      <xdr:spPr>
        <a:xfrm flipV="1">
          <a:off x="15481300" y="1016698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86360</xdr:rowOff>
    </xdr:from>
    <xdr:to>
      <xdr:col>76</xdr:col>
      <xdr:colOff>165100</xdr:colOff>
      <xdr:row>62</xdr:row>
      <xdr:rowOff>16510</xdr:rowOff>
    </xdr:to>
    <xdr:sp macro="" textlink="">
      <xdr:nvSpPr>
        <xdr:cNvPr id="554" name="楕円 553">
          <a:extLst>
            <a:ext uri="{FF2B5EF4-FFF2-40B4-BE49-F238E27FC236}">
              <a16:creationId xmlns:a16="http://schemas.microsoft.com/office/drawing/2014/main" id="{D2448521-5DBE-4E12-BE15-1BE842CE7AE9}"/>
            </a:ext>
          </a:extLst>
        </xdr:cNvPr>
        <xdr:cNvSpPr/>
      </xdr:nvSpPr>
      <xdr:spPr>
        <a:xfrm>
          <a:off x="14541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xdr:rowOff>
    </xdr:from>
    <xdr:to>
      <xdr:col>81</xdr:col>
      <xdr:colOff>50800</xdr:colOff>
      <xdr:row>61</xdr:row>
      <xdr:rowOff>137160</xdr:rowOff>
    </xdr:to>
    <xdr:cxnSp macro="">
      <xdr:nvCxnSpPr>
        <xdr:cNvPr id="555" name="直線コネクタ 554">
          <a:extLst>
            <a:ext uri="{FF2B5EF4-FFF2-40B4-BE49-F238E27FC236}">
              <a16:creationId xmlns:a16="http://schemas.microsoft.com/office/drawing/2014/main" id="{64836FD5-563D-460F-B14D-DF8E561BAD07}"/>
            </a:ext>
          </a:extLst>
        </xdr:cNvPr>
        <xdr:cNvCxnSpPr/>
      </xdr:nvCxnSpPr>
      <xdr:spPr>
        <a:xfrm flipV="1">
          <a:off x="14592300" y="1029081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65405</xdr:rowOff>
    </xdr:from>
    <xdr:to>
      <xdr:col>72</xdr:col>
      <xdr:colOff>38100</xdr:colOff>
      <xdr:row>61</xdr:row>
      <xdr:rowOff>167005</xdr:rowOff>
    </xdr:to>
    <xdr:sp macro="" textlink="">
      <xdr:nvSpPr>
        <xdr:cNvPr id="556" name="楕円 555">
          <a:extLst>
            <a:ext uri="{FF2B5EF4-FFF2-40B4-BE49-F238E27FC236}">
              <a16:creationId xmlns:a16="http://schemas.microsoft.com/office/drawing/2014/main" id="{BA2DC88E-4C13-4BEC-A0BA-3F83DFBC2528}"/>
            </a:ext>
          </a:extLst>
        </xdr:cNvPr>
        <xdr:cNvSpPr/>
      </xdr:nvSpPr>
      <xdr:spPr>
        <a:xfrm>
          <a:off x="13652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116205</xdr:rowOff>
    </xdr:from>
    <xdr:to>
      <xdr:col>76</xdr:col>
      <xdr:colOff>114300</xdr:colOff>
      <xdr:row>61</xdr:row>
      <xdr:rowOff>137160</xdr:rowOff>
    </xdr:to>
    <xdr:cxnSp macro="">
      <xdr:nvCxnSpPr>
        <xdr:cNvPr id="557" name="直線コネクタ 556">
          <a:extLst>
            <a:ext uri="{FF2B5EF4-FFF2-40B4-BE49-F238E27FC236}">
              <a16:creationId xmlns:a16="http://schemas.microsoft.com/office/drawing/2014/main" id="{0BE10984-01AC-476A-B400-D7C0B4B00B07}"/>
            </a:ext>
          </a:extLst>
        </xdr:cNvPr>
        <xdr:cNvCxnSpPr/>
      </xdr:nvCxnSpPr>
      <xdr:spPr>
        <a:xfrm>
          <a:off x="13703300" y="105746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33020</xdr:rowOff>
    </xdr:from>
    <xdr:to>
      <xdr:col>67</xdr:col>
      <xdr:colOff>101600</xdr:colOff>
      <xdr:row>61</xdr:row>
      <xdr:rowOff>134620</xdr:rowOff>
    </xdr:to>
    <xdr:sp macro="" textlink="">
      <xdr:nvSpPr>
        <xdr:cNvPr id="558" name="楕円 557">
          <a:extLst>
            <a:ext uri="{FF2B5EF4-FFF2-40B4-BE49-F238E27FC236}">
              <a16:creationId xmlns:a16="http://schemas.microsoft.com/office/drawing/2014/main" id="{0A9C12FD-CC90-42B3-95A6-7B3E6B2FBFCC}"/>
            </a:ext>
          </a:extLst>
        </xdr:cNvPr>
        <xdr:cNvSpPr/>
      </xdr:nvSpPr>
      <xdr:spPr>
        <a:xfrm>
          <a:off x="12763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83820</xdr:rowOff>
    </xdr:from>
    <xdr:to>
      <xdr:col>71</xdr:col>
      <xdr:colOff>177800</xdr:colOff>
      <xdr:row>61</xdr:row>
      <xdr:rowOff>116205</xdr:rowOff>
    </xdr:to>
    <xdr:cxnSp macro="">
      <xdr:nvCxnSpPr>
        <xdr:cNvPr id="559" name="直線コネクタ 558">
          <a:extLst>
            <a:ext uri="{FF2B5EF4-FFF2-40B4-BE49-F238E27FC236}">
              <a16:creationId xmlns:a16="http://schemas.microsoft.com/office/drawing/2014/main" id="{B4DB8CFC-1309-48AC-B5AB-9B9C65AA881F}"/>
            </a:ext>
          </a:extLst>
        </xdr:cNvPr>
        <xdr:cNvCxnSpPr/>
      </xdr:nvCxnSpPr>
      <xdr:spPr>
        <a:xfrm>
          <a:off x="12814300" y="105422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81932</xdr:rowOff>
    </xdr:from>
    <xdr:ext cx="405111" cy="259045"/>
    <xdr:sp macro="" textlink="">
      <xdr:nvSpPr>
        <xdr:cNvPr id="560" name="n_1aveValue【学校施設】&#10;有形固定資産減価償却率">
          <a:extLst>
            <a:ext uri="{FF2B5EF4-FFF2-40B4-BE49-F238E27FC236}">
              <a16:creationId xmlns:a16="http://schemas.microsoft.com/office/drawing/2014/main" id="{777DE2CC-6193-49E0-9FC3-E9AF12FEF2D9}"/>
            </a:ext>
          </a:extLst>
        </xdr:cNvPr>
        <xdr:cNvSpPr txBox="1"/>
      </xdr:nvSpPr>
      <xdr:spPr>
        <a:xfrm>
          <a:off x="152660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97807</xdr:rowOff>
    </xdr:from>
    <xdr:ext cx="405111" cy="259045"/>
    <xdr:sp macro="" textlink="">
      <xdr:nvSpPr>
        <xdr:cNvPr id="561" name="n_2aveValue【学校施設】&#10;有形固定資産減価償却率">
          <a:extLst>
            <a:ext uri="{FF2B5EF4-FFF2-40B4-BE49-F238E27FC236}">
              <a16:creationId xmlns:a16="http://schemas.microsoft.com/office/drawing/2014/main" id="{3F5FAFF6-D9D6-48DD-9A20-F9D8BD179E6D}"/>
            </a:ext>
          </a:extLst>
        </xdr:cNvPr>
        <xdr:cNvSpPr txBox="1"/>
      </xdr:nvSpPr>
      <xdr:spPr>
        <a:xfrm>
          <a:off x="14389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86377</xdr:rowOff>
    </xdr:from>
    <xdr:ext cx="405111" cy="259045"/>
    <xdr:sp macro="" textlink="">
      <xdr:nvSpPr>
        <xdr:cNvPr id="562" name="n_3aveValue【学校施設】&#10;有形固定資産減価償却率">
          <a:extLst>
            <a:ext uri="{FF2B5EF4-FFF2-40B4-BE49-F238E27FC236}">
              <a16:creationId xmlns:a16="http://schemas.microsoft.com/office/drawing/2014/main" id="{C05F6399-1441-4DFE-B9EC-02107D5A3BB6}"/>
            </a:ext>
          </a:extLst>
        </xdr:cNvPr>
        <xdr:cNvSpPr txBox="1"/>
      </xdr:nvSpPr>
      <xdr:spPr>
        <a:xfrm>
          <a:off x="13500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65422</xdr:rowOff>
    </xdr:from>
    <xdr:ext cx="405111" cy="259045"/>
    <xdr:sp macro="" textlink="">
      <xdr:nvSpPr>
        <xdr:cNvPr id="563" name="n_4aveValue【学校施設】&#10;有形固定資産減価償却率">
          <a:extLst>
            <a:ext uri="{FF2B5EF4-FFF2-40B4-BE49-F238E27FC236}">
              <a16:creationId xmlns:a16="http://schemas.microsoft.com/office/drawing/2014/main" id="{3B9C0253-EE6D-4297-B062-6303AFF3DBF3}"/>
            </a:ext>
          </a:extLst>
        </xdr:cNvPr>
        <xdr:cNvSpPr txBox="1"/>
      </xdr:nvSpPr>
      <xdr:spPr>
        <a:xfrm>
          <a:off x="126117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71137</xdr:rowOff>
    </xdr:from>
    <xdr:ext cx="405111" cy="259045"/>
    <xdr:sp macro="" textlink="">
      <xdr:nvSpPr>
        <xdr:cNvPr id="564" name="n_1mainValue【学校施設】&#10;有形固定資産減価償却率">
          <a:extLst>
            <a:ext uri="{FF2B5EF4-FFF2-40B4-BE49-F238E27FC236}">
              <a16:creationId xmlns:a16="http://schemas.microsoft.com/office/drawing/2014/main" id="{FE0ED633-CAC6-4AA5-8753-EA47EDFE8FBE}"/>
            </a:ext>
          </a:extLst>
        </xdr:cNvPr>
        <xdr:cNvSpPr txBox="1"/>
      </xdr:nvSpPr>
      <xdr:spPr>
        <a:xfrm>
          <a:off x="152660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7637</xdr:rowOff>
    </xdr:from>
    <xdr:ext cx="405111" cy="259045"/>
    <xdr:sp macro="" textlink="">
      <xdr:nvSpPr>
        <xdr:cNvPr id="565" name="n_2mainValue【学校施設】&#10;有形固定資産減価償却率">
          <a:extLst>
            <a:ext uri="{FF2B5EF4-FFF2-40B4-BE49-F238E27FC236}">
              <a16:creationId xmlns:a16="http://schemas.microsoft.com/office/drawing/2014/main" id="{E4532EF9-4358-496B-8A66-776DACFB2339}"/>
            </a:ext>
          </a:extLst>
        </xdr:cNvPr>
        <xdr:cNvSpPr txBox="1"/>
      </xdr:nvSpPr>
      <xdr:spPr>
        <a:xfrm>
          <a:off x="14389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158132</xdr:rowOff>
    </xdr:from>
    <xdr:ext cx="405111" cy="259045"/>
    <xdr:sp macro="" textlink="">
      <xdr:nvSpPr>
        <xdr:cNvPr id="566" name="n_3mainValue【学校施設】&#10;有形固定資産減価償却率">
          <a:extLst>
            <a:ext uri="{FF2B5EF4-FFF2-40B4-BE49-F238E27FC236}">
              <a16:creationId xmlns:a16="http://schemas.microsoft.com/office/drawing/2014/main" id="{D71BFC06-2100-4783-B0B3-8730C4C444FB}"/>
            </a:ext>
          </a:extLst>
        </xdr:cNvPr>
        <xdr:cNvSpPr txBox="1"/>
      </xdr:nvSpPr>
      <xdr:spPr>
        <a:xfrm>
          <a:off x="135007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125747</xdr:rowOff>
    </xdr:from>
    <xdr:ext cx="405111" cy="259045"/>
    <xdr:sp macro="" textlink="">
      <xdr:nvSpPr>
        <xdr:cNvPr id="567" name="n_4mainValue【学校施設】&#10;有形固定資産減価償却率">
          <a:extLst>
            <a:ext uri="{FF2B5EF4-FFF2-40B4-BE49-F238E27FC236}">
              <a16:creationId xmlns:a16="http://schemas.microsoft.com/office/drawing/2014/main" id="{0889E323-52E6-427D-90D8-C84896A829E7}"/>
            </a:ext>
          </a:extLst>
        </xdr:cNvPr>
        <xdr:cNvSpPr txBox="1"/>
      </xdr:nvSpPr>
      <xdr:spPr>
        <a:xfrm>
          <a:off x="1261174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F04AD57A-88EF-4A44-BBA6-523E1EE7CE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29790ED4-9569-4576-A705-28A86919068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FD357420-4693-4D2E-ACC5-8D05155F455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766E243A-441D-425C-B9FE-5CF8872C65D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B3DC2EE6-C621-400E-9612-7690CAF2E57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EB4990B-450C-4F0E-8443-E10D52691A1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AA5CEF0F-FABA-4598-87AD-F73CED2AE5D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A086EB2-484F-419E-A0CC-EEF295D57EE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EDEA5B23-F23C-4E5F-B687-C1BA683F502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903BD883-D5F3-4EA5-A35F-557CE426DC8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65EEE03C-A5CC-4A31-A7B0-609957D3A3D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id="{65023D87-CD4E-4E5C-A5E3-BAE4C6C6552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id="{BB43CEB1-B619-43FF-BE0D-AB7D94089CF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id="{246E4C99-A5D3-48A0-9384-23B70F5100D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id="{BA99A1E4-A937-4FF8-80E8-FE060380F40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id="{15DF5F98-B022-4EC7-956B-D83253C6768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id="{F0626C8F-1C94-4125-A149-324C1385E30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id="{B4373AA3-5101-4F7A-A25B-3B29FD6B8B4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id="{9B23F324-6B48-4C53-83CF-A4D5EB8E0A3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id="{62AF4218-5339-405E-BD62-4F9B67CD3CA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id="{39685003-AEEA-4598-AD5F-D46ED4C5811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37035A7C-015E-4D4D-888E-E0254FD0D33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4F08BBFB-1CD6-4A95-89A3-ECCFBA0440B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4F6F21C6-DA17-4611-AD6A-26091D87756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90678</xdr:rowOff>
    </xdr:from>
    <xdr:to>
      <xdr:col>116</xdr:col>
      <xdr:colOff>62864</xdr:colOff>
      <xdr:row>64</xdr:row>
      <xdr:rowOff>86106</xdr:rowOff>
    </xdr:to>
    <xdr:cxnSp macro="">
      <xdr:nvCxnSpPr>
        <xdr:cNvPr id="592" name="直線コネクタ 591">
          <a:extLst>
            <a:ext uri="{FF2B5EF4-FFF2-40B4-BE49-F238E27FC236}">
              <a16:creationId xmlns:a16="http://schemas.microsoft.com/office/drawing/2014/main" id="{005FC201-6ECB-4989-ABBE-92A618C938C8}"/>
            </a:ext>
          </a:extLst>
        </xdr:cNvPr>
        <xdr:cNvCxnSpPr/>
      </xdr:nvCxnSpPr>
      <xdr:spPr>
        <a:xfrm flipV="1">
          <a:off x="22160864" y="9520428"/>
          <a:ext cx="0" cy="15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89933</xdr:rowOff>
    </xdr:from>
    <xdr:ext cx="469744" cy="259045"/>
    <xdr:sp macro="" textlink="">
      <xdr:nvSpPr>
        <xdr:cNvPr id="593" name="【学校施設】&#10;一人当たり面積最小値テキスト">
          <a:extLst>
            <a:ext uri="{FF2B5EF4-FFF2-40B4-BE49-F238E27FC236}">
              <a16:creationId xmlns:a16="http://schemas.microsoft.com/office/drawing/2014/main" id="{8E1C6ABB-70C6-4614-A2EA-09CF4ACB71F3}"/>
            </a:ext>
          </a:extLst>
        </xdr:cNvPr>
        <xdr:cNvSpPr txBox="1"/>
      </xdr:nvSpPr>
      <xdr:spPr>
        <a:xfrm>
          <a:off x="22199600" y="1106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86106</xdr:rowOff>
    </xdr:from>
    <xdr:to>
      <xdr:col>116</xdr:col>
      <xdr:colOff>152400</xdr:colOff>
      <xdr:row>64</xdr:row>
      <xdr:rowOff>86106</xdr:rowOff>
    </xdr:to>
    <xdr:cxnSp macro="">
      <xdr:nvCxnSpPr>
        <xdr:cNvPr id="594" name="直線コネクタ 593">
          <a:extLst>
            <a:ext uri="{FF2B5EF4-FFF2-40B4-BE49-F238E27FC236}">
              <a16:creationId xmlns:a16="http://schemas.microsoft.com/office/drawing/2014/main" id="{B4501054-D3F7-41E0-9A39-2F4F85797A4B}"/>
            </a:ext>
          </a:extLst>
        </xdr:cNvPr>
        <xdr:cNvCxnSpPr/>
      </xdr:nvCxnSpPr>
      <xdr:spPr>
        <a:xfrm>
          <a:off x="22072600" y="11058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37355</xdr:rowOff>
    </xdr:from>
    <xdr:ext cx="469744" cy="259045"/>
    <xdr:sp macro="" textlink="">
      <xdr:nvSpPr>
        <xdr:cNvPr id="595" name="【学校施設】&#10;一人当たり面積最大値テキスト">
          <a:extLst>
            <a:ext uri="{FF2B5EF4-FFF2-40B4-BE49-F238E27FC236}">
              <a16:creationId xmlns:a16="http://schemas.microsoft.com/office/drawing/2014/main" id="{43BEF747-BBFD-4844-95EC-D2D8149292DD}"/>
            </a:ext>
          </a:extLst>
        </xdr:cNvPr>
        <xdr:cNvSpPr txBox="1"/>
      </xdr:nvSpPr>
      <xdr:spPr>
        <a:xfrm>
          <a:off x="22199600" y="929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90678</xdr:rowOff>
    </xdr:from>
    <xdr:to>
      <xdr:col>116</xdr:col>
      <xdr:colOff>152400</xdr:colOff>
      <xdr:row>55</xdr:row>
      <xdr:rowOff>90678</xdr:rowOff>
    </xdr:to>
    <xdr:cxnSp macro="">
      <xdr:nvCxnSpPr>
        <xdr:cNvPr id="596" name="直線コネクタ 595">
          <a:extLst>
            <a:ext uri="{FF2B5EF4-FFF2-40B4-BE49-F238E27FC236}">
              <a16:creationId xmlns:a16="http://schemas.microsoft.com/office/drawing/2014/main" id="{8A2A0AD2-82FF-4838-B5B4-EE18A016643B}"/>
            </a:ext>
          </a:extLst>
        </xdr:cNvPr>
        <xdr:cNvCxnSpPr/>
      </xdr:nvCxnSpPr>
      <xdr:spPr>
        <a:xfrm>
          <a:off x="22072600" y="952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130700</xdr:rowOff>
    </xdr:from>
    <xdr:ext cx="469744" cy="259045"/>
    <xdr:sp macro="" textlink="">
      <xdr:nvSpPr>
        <xdr:cNvPr id="597" name="【学校施設】&#10;一人当たり面積平均値テキスト">
          <a:extLst>
            <a:ext uri="{FF2B5EF4-FFF2-40B4-BE49-F238E27FC236}">
              <a16:creationId xmlns:a16="http://schemas.microsoft.com/office/drawing/2014/main" id="{80445A94-9C05-4D92-8178-E760663C29DD}"/>
            </a:ext>
          </a:extLst>
        </xdr:cNvPr>
        <xdr:cNvSpPr txBox="1"/>
      </xdr:nvSpPr>
      <xdr:spPr>
        <a:xfrm>
          <a:off x="22199600" y="104177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152273</xdr:rowOff>
    </xdr:from>
    <xdr:to>
      <xdr:col>116</xdr:col>
      <xdr:colOff>114300</xdr:colOff>
      <xdr:row>61</xdr:row>
      <xdr:rowOff>82423</xdr:rowOff>
    </xdr:to>
    <xdr:sp macro="" textlink="">
      <xdr:nvSpPr>
        <xdr:cNvPr id="598" name="フローチャート: 判断 597">
          <a:extLst>
            <a:ext uri="{FF2B5EF4-FFF2-40B4-BE49-F238E27FC236}">
              <a16:creationId xmlns:a16="http://schemas.microsoft.com/office/drawing/2014/main" id="{E780DE4B-4265-4499-8D62-6D08B3423C65}"/>
            </a:ext>
          </a:extLst>
        </xdr:cNvPr>
        <xdr:cNvSpPr/>
      </xdr:nvSpPr>
      <xdr:spPr>
        <a:xfrm>
          <a:off x="22110700" y="104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164465</xdr:rowOff>
    </xdr:from>
    <xdr:to>
      <xdr:col>112</xdr:col>
      <xdr:colOff>38100</xdr:colOff>
      <xdr:row>61</xdr:row>
      <xdr:rowOff>94615</xdr:rowOff>
    </xdr:to>
    <xdr:sp macro="" textlink="">
      <xdr:nvSpPr>
        <xdr:cNvPr id="599" name="フローチャート: 判断 598">
          <a:extLst>
            <a:ext uri="{FF2B5EF4-FFF2-40B4-BE49-F238E27FC236}">
              <a16:creationId xmlns:a16="http://schemas.microsoft.com/office/drawing/2014/main" id="{A19E10FB-671D-4654-B6F4-CBFD943C33FB}"/>
            </a:ext>
          </a:extLst>
        </xdr:cNvPr>
        <xdr:cNvSpPr/>
      </xdr:nvSpPr>
      <xdr:spPr>
        <a:xfrm>
          <a:off x="21272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169418</xdr:rowOff>
    </xdr:from>
    <xdr:to>
      <xdr:col>107</xdr:col>
      <xdr:colOff>101600</xdr:colOff>
      <xdr:row>61</xdr:row>
      <xdr:rowOff>99568</xdr:rowOff>
    </xdr:to>
    <xdr:sp macro="" textlink="">
      <xdr:nvSpPr>
        <xdr:cNvPr id="600" name="フローチャート: 判断 599">
          <a:extLst>
            <a:ext uri="{FF2B5EF4-FFF2-40B4-BE49-F238E27FC236}">
              <a16:creationId xmlns:a16="http://schemas.microsoft.com/office/drawing/2014/main" id="{77B267E5-C8A4-4087-B876-712B978ACF39}"/>
            </a:ext>
          </a:extLst>
        </xdr:cNvPr>
        <xdr:cNvSpPr/>
      </xdr:nvSpPr>
      <xdr:spPr>
        <a:xfrm>
          <a:off x="20383500" y="1045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26543</xdr:rowOff>
    </xdr:from>
    <xdr:to>
      <xdr:col>102</xdr:col>
      <xdr:colOff>165100</xdr:colOff>
      <xdr:row>61</xdr:row>
      <xdr:rowOff>128143</xdr:rowOff>
    </xdr:to>
    <xdr:sp macro="" textlink="">
      <xdr:nvSpPr>
        <xdr:cNvPr id="601" name="フローチャート: 判断 600">
          <a:extLst>
            <a:ext uri="{FF2B5EF4-FFF2-40B4-BE49-F238E27FC236}">
              <a16:creationId xmlns:a16="http://schemas.microsoft.com/office/drawing/2014/main" id="{57D1F3DE-8347-4463-A935-58FB8E7E5E42}"/>
            </a:ext>
          </a:extLst>
        </xdr:cNvPr>
        <xdr:cNvSpPr/>
      </xdr:nvSpPr>
      <xdr:spPr>
        <a:xfrm>
          <a:off x="19494500" y="104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163322</xdr:rowOff>
    </xdr:from>
    <xdr:to>
      <xdr:col>98</xdr:col>
      <xdr:colOff>38100</xdr:colOff>
      <xdr:row>62</xdr:row>
      <xdr:rowOff>93472</xdr:rowOff>
    </xdr:to>
    <xdr:sp macro="" textlink="">
      <xdr:nvSpPr>
        <xdr:cNvPr id="602" name="フローチャート: 判断 601">
          <a:extLst>
            <a:ext uri="{FF2B5EF4-FFF2-40B4-BE49-F238E27FC236}">
              <a16:creationId xmlns:a16="http://schemas.microsoft.com/office/drawing/2014/main" id="{F65110E8-281C-43C8-8850-4B86CAE00BD6}"/>
            </a:ext>
          </a:extLst>
        </xdr:cNvPr>
        <xdr:cNvSpPr/>
      </xdr:nvSpPr>
      <xdr:spPr>
        <a:xfrm>
          <a:off x="18605500" y="10621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C56991E-E053-4580-8FD3-3D678C522F1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CA4B81F-BE2E-4554-990E-D5D320587D1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37ABF65-06D9-4F9B-BBB7-4C165673E3A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E44DD80-A35E-4740-A1A2-50EFA490181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4EB54A3-ADA5-416C-A455-AD9B4B3D646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74930</xdr:rowOff>
    </xdr:from>
    <xdr:to>
      <xdr:col>116</xdr:col>
      <xdr:colOff>114300</xdr:colOff>
      <xdr:row>60</xdr:row>
      <xdr:rowOff>5080</xdr:rowOff>
    </xdr:to>
    <xdr:sp macro="" textlink="">
      <xdr:nvSpPr>
        <xdr:cNvPr id="608" name="楕円 607">
          <a:extLst>
            <a:ext uri="{FF2B5EF4-FFF2-40B4-BE49-F238E27FC236}">
              <a16:creationId xmlns:a16="http://schemas.microsoft.com/office/drawing/2014/main" id="{493D5676-8ECD-485E-BC11-F7846E56FBEE}"/>
            </a:ext>
          </a:extLst>
        </xdr:cNvPr>
        <xdr:cNvSpPr/>
      </xdr:nvSpPr>
      <xdr:spPr>
        <a:xfrm>
          <a:off x="221107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97807</xdr:rowOff>
    </xdr:from>
    <xdr:ext cx="469744" cy="259045"/>
    <xdr:sp macro="" textlink="">
      <xdr:nvSpPr>
        <xdr:cNvPr id="609" name="【学校施設】&#10;一人当たり面積該当値テキスト">
          <a:extLst>
            <a:ext uri="{FF2B5EF4-FFF2-40B4-BE49-F238E27FC236}">
              <a16:creationId xmlns:a16="http://schemas.microsoft.com/office/drawing/2014/main" id="{7401EACD-A47D-410D-969C-63F4F865756D}"/>
            </a:ext>
          </a:extLst>
        </xdr:cNvPr>
        <xdr:cNvSpPr txBox="1"/>
      </xdr:nvSpPr>
      <xdr:spPr>
        <a:xfrm>
          <a:off x="22199600"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105410</xdr:rowOff>
    </xdr:from>
    <xdr:to>
      <xdr:col>112</xdr:col>
      <xdr:colOff>38100</xdr:colOff>
      <xdr:row>60</xdr:row>
      <xdr:rowOff>35560</xdr:rowOff>
    </xdr:to>
    <xdr:sp macro="" textlink="">
      <xdr:nvSpPr>
        <xdr:cNvPr id="610" name="楕円 609">
          <a:extLst>
            <a:ext uri="{FF2B5EF4-FFF2-40B4-BE49-F238E27FC236}">
              <a16:creationId xmlns:a16="http://schemas.microsoft.com/office/drawing/2014/main" id="{D01969D6-57EB-465A-959A-62AABC3280A3}"/>
            </a:ext>
          </a:extLst>
        </xdr:cNvPr>
        <xdr:cNvSpPr/>
      </xdr:nvSpPr>
      <xdr:spPr>
        <a:xfrm>
          <a:off x="21272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125730</xdr:rowOff>
    </xdr:from>
    <xdr:to>
      <xdr:col>116</xdr:col>
      <xdr:colOff>63500</xdr:colOff>
      <xdr:row>59</xdr:row>
      <xdr:rowOff>156210</xdr:rowOff>
    </xdr:to>
    <xdr:cxnSp macro="">
      <xdr:nvCxnSpPr>
        <xdr:cNvPr id="611" name="直線コネクタ 610">
          <a:extLst>
            <a:ext uri="{FF2B5EF4-FFF2-40B4-BE49-F238E27FC236}">
              <a16:creationId xmlns:a16="http://schemas.microsoft.com/office/drawing/2014/main" id="{CCCD840E-919A-4D29-8960-03E61FC05BB3}"/>
            </a:ext>
          </a:extLst>
        </xdr:cNvPr>
        <xdr:cNvCxnSpPr/>
      </xdr:nvCxnSpPr>
      <xdr:spPr>
        <a:xfrm flipV="1">
          <a:off x="21323300" y="102412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10541</xdr:rowOff>
    </xdr:from>
    <xdr:to>
      <xdr:col>107</xdr:col>
      <xdr:colOff>101600</xdr:colOff>
      <xdr:row>60</xdr:row>
      <xdr:rowOff>112141</xdr:rowOff>
    </xdr:to>
    <xdr:sp macro="" textlink="">
      <xdr:nvSpPr>
        <xdr:cNvPr id="612" name="楕円 611">
          <a:extLst>
            <a:ext uri="{FF2B5EF4-FFF2-40B4-BE49-F238E27FC236}">
              <a16:creationId xmlns:a16="http://schemas.microsoft.com/office/drawing/2014/main" id="{05549225-4052-4A25-89F2-B8BB91C9EDF0}"/>
            </a:ext>
          </a:extLst>
        </xdr:cNvPr>
        <xdr:cNvSpPr/>
      </xdr:nvSpPr>
      <xdr:spPr>
        <a:xfrm>
          <a:off x="20383500" y="1029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156210</xdr:rowOff>
    </xdr:from>
    <xdr:to>
      <xdr:col>111</xdr:col>
      <xdr:colOff>177800</xdr:colOff>
      <xdr:row>60</xdr:row>
      <xdr:rowOff>61341</xdr:rowOff>
    </xdr:to>
    <xdr:cxnSp macro="">
      <xdr:nvCxnSpPr>
        <xdr:cNvPr id="613" name="直線コネクタ 612">
          <a:extLst>
            <a:ext uri="{FF2B5EF4-FFF2-40B4-BE49-F238E27FC236}">
              <a16:creationId xmlns:a16="http://schemas.microsoft.com/office/drawing/2014/main" id="{17EB66BE-1C94-49DE-9223-0CC3D2AC3DAF}"/>
            </a:ext>
          </a:extLst>
        </xdr:cNvPr>
        <xdr:cNvCxnSpPr/>
      </xdr:nvCxnSpPr>
      <xdr:spPr>
        <a:xfrm flipV="1">
          <a:off x="20434300" y="10271760"/>
          <a:ext cx="8890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163703</xdr:rowOff>
    </xdr:from>
    <xdr:to>
      <xdr:col>102</xdr:col>
      <xdr:colOff>165100</xdr:colOff>
      <xdr:row>60</xdr:row>
      <xdr:rowOff>93853</xdr:rowOff>
    </xdr:to>
    <xdr:sp macro="" textlink="">
      <xdr:nvSpPr>
        <xdr:cNvPr id="614" name="楕円 613">
          <a:extLst>
            <a:ext uri="{FF2B5EF4-FFF2-40B4-BE49-F238E27FC236}">
              <a16:creationId xmlns:a16="http://schemas.microsoft.com/office/drawing/2014/main" id="{64083454-C360-4338-9A37-9F6AE4AC2F64}"/>
            </a:ext>
          </a:extLst>
        </xdr:cNvPr>
        <xdr:cNvSpPr/>
      </xdr:nvSpPr>
      <xdr:spPr>
        <a:xfrm>
          <a:off x="19494500" y="1027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43053</xdr:rowOff>
    </xdr:from>
    <xdr:to>
      <xdr:col>107</xdr:col>
      <xdr:colOff>50800</xdr:colOff>
      <xdr:row>60</xdr:row>
      <xdr:rowOff>61341</xdr:rowOff>
    </xdr:to>
    <xdr:cxnSp macro="">
      <xdr:nvCxnSpPr>
        <xdr:cNvPr id="615" name="直線コネクタ 614">
          <a:extLst>
            <a:ext uri="{FF2B5EF4-FFF2-40B4-BE49-F238E27FC236}">
              <a16:creationId xmlns:a16="http://schemas.microsoft.com/office/drawing/2014/main" id="{B6305803-10A2-4364-8141-0B7B532F6E17}"/>
            </a:ext>
          </a:extLst>
        </xdr:cNvPr>
        <xdr:cNvCxnSpPr/>
      </xdr:nvCxnSpPr>
      <xdr:spPr>
        <a:xfrm>
          <a:off x="19545300" y="1033005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20828</xdr:rowOff>
    </xdr:from>
    <xdr:to>
      <xdr:col>98</xdr:col>
      <xdr:colOff>38100</xdr:colOff>
      <xdr:row>60</xdr:row>
      <xdr:rowOff>122428</xdr:rowOff>
    </xdr:to>
    <xdr:sp macro="" textlink="">
      <xdr:nvSpPr>
        <xdr:cNvPr id="616" name="楕円 615">
          <a:extLst>
            <a:ext uri="{FF2B5EF4-FFF2-40B4-BE49-F238E27FC236}">
              <a16:creationId xmlns:a16="http://schemas.microsoft.com/office/drawing/2014/main" id="{6378EA6B-C5E5-47CA-B04B-53C1B1BF5EE7}"/>
            </a:ext>
          </a:extLst>
        </xdr:cNvPr>
        <xdr:cNvSpPr/>
      </xdr:nvSpPr>
      <xdr:spPr>
        <a:xfrm>
          <a:off x="18605500" y="1030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43053</xdr:rowOff>
    </xdr:from>
    <xdr:to>
      <xdr:col>102</xdr:col>
      <xdr:colOff>114300</xdr:colOff>
      <xdr:row>60</xdr:row>
      <xdr:rowOff>71628</xdr:rowOff>
    </xdr:to>
    <xdr:cxnSp macro="">
      <xdr:nvCxnSpPr>
        <xdr:cNvPr id="617" name="直線コネクタ 616">
          <a:extLst>
            <a:ext uri="{FF2B5EF4-FFF2-40B4-BE49-F238E27FC236}">
              <a16:creationId xmlns:a16="http://schemas.microsoft.com/office/drawing/2014/main" id="{EB10B3F7-B376-4C25-A877-E50D57D54D98}"/>
            </a:ext>
          </a:extLst>
        </xdr:cNvPr>
        <xdr:cNvCxnSpPr/>
      </xdr:nvCxnSpPr>
      <xdr:spPr>
        <a:xfrm flipV="1">
          <a:off x="18656300" y="10330053"/>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85742</xdr:rowOff>
    </xdr:from>
    <xdr:ext cx="469744" cy="259045"/>
    <xdr:sp macro="" textlink="">
      <xdr:nvSpPr>
        <xdr:cNvPr id="618" name="n_1aveValue【学校施設】&#10;一人当たり面積">
          <a:extLst>
            <a:ext uri="{FF2B5EF4-FFF2-40B4-BE49-F238E27FC236}">
              <a16:creationId xmlns:a16="http://schemas.microsoft.com/office/drawing/2014/main" id="{7BA7CEBE-5C76-4DE7-BCB2-449350981921}"/>
            </a:ext>
          </a:extLst>
        </xdr:cNvPr>
        <xdr:cNvSpPr txBox="1"/>
      </xdr:nvSpPr>
      <xdr:spPr>
        <a:xfrm>
          <a:off x="21075727" y="105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90695</xdr:rowOff>
    </xdr:from>
    <xdr:ext cx="469744" cy="259045"/>
    <xdr:sp macro="" textlink="">
      <xdr:nvSpPr>
        <xdr:cNvPr id="619" name="n_2aveValue【学校施設】&#10;一人当たり面積">
          <a:extLst>
            <a:ext uri="{FF2B5EF4-FFF2-40B4-BE49-F238E27FC236}">
              <a16:creationId xmlns:a16="http://schemas.microsoft.com/office/drawing/2014/main" id="{B2898F9F-AE8B-41D0-85F0-C933770A91B7}"/>
            </a:ext>
          </a:extLst>
        </xdr:cNvPr>
        <xdr:cNvSpPr txBox="1"/>
      </xdr:nvSpPr>
      <xdr:spPr>
        <a:xfrm>
          <a:off x="20199427" y="1054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119270</xdr:rowOff>
    </xdr:from>
    <xdr:ext cx="469744" cy="259045"/>
    <xdr:sp macro="" textlink="">
      <xdr:nvSpPr>
        <xdr:cNvPr id="620" name="n_3aveValue【学校施設】&#10;一人当たり面積">
          <a:extLst>
            <a:ext uri="{FF2B5EF4-FFF2-40B4-BE49-F238E27FC236}">
              <a16:creationId xmlns:a16="http://schemas.microsoft.com/office/drawing/2014/main" id="{1626225E-F765-469F-A254-98359D6EC2E0}"/>
            </a:ext>
          </a:extLst>
        </xdr:cNvPr>
        <xdr:cNvSpPr txBox="1"/>
      </xdr:nvSpPr>
      <xdr:spPr>
        <a:xfrm>
          <a:off x="19310427" y="1057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84599</xdr:rowOff>
    </xdr:from>
    <xdr:ext cx="469744" cy="259045"/>
    <xdr:sp macro="" textlink="">
      <xdr:nvSpPr>
        <xdr:cNvPr id="621" name="n_4aveValue【学校施設】&#10;一人当たり面積">
          <a:extLst>
            <a:ext uri="{FF2B5EF4-FFF2-40B4-BE49-F238E27FC236}">
              <a16:creationId xmlns:a16="http://schemas.microsoft.com/office/drawing/2014/main" id="{99975BB0-C474-44FE-B1D4-1CB5DB16933B}"/>
            </a:ext>
          </a:extLst>
        </xdr:cNvPr>
        <xdr:cNvSpPr txBox="1"/>
      </xdr:nvSpPr>
      <xdr:spPr>
        <a:xfrm>
          <a:off x="18421427" y="1071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52087</xdr:rowOff>
    </xdr:from>
    <xdr:ext cx="469744" cy="259045"/>
    <xdr:sp macro="" textlink="">
      <xdr:nvSpPr>
        <xdr:cNvPr id="622" name="n_1mainValue【学校施設】&#10;一人当たり面積">
          <a:extLst>
            <a:ext uri="{FF2B5EF4-FFF2-40B4-BE49-F238E27FC236}">
              <a16:creationId xmlns:a16="http://schemas.microsoft.com/office/drawing/2014/main" id="{3CB99D8D-F01F-4A1A-AF93-BAE5C5199459}"/>
            </a:ext>
          </a:extLst>
        </xdr:cNvPr>
        <xdr:cNvSpPr txBox="1"/>
      </xdr:nvSpPr>
      <xdr:spPr>
        <a:xfrm>
          <a:off x="21075727" y="999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128668</xdr:rowOff>
    </xdr:from>
    <xdr:ext cx="469744" cy="259045"/>
    <xdr:sp macro="" textlink="">
      <xdr:nvSpPr>
        <xdr:cNvPr id="623" name="n_2mainValue【学校施設】&#10;一人当たり面積">
          <a:extLst>
            <a:ext uri="{FF2B5EF4-FFF2-40B4-BE49-F238E27FC236}">
              <a16:creationId xmlns:a16="http://schemas.microsoft.com/office/drawing/2014/main" id="{F1B90FE3-FA8B-4A79-8480-3A2A4B067339}"/>
            </a:ext>
          </a:extLst>
        </xdr:cNvPr>
        <xdr:cNvSpPr txBox="1"/>
      </xdr:nvSpPr>
      <xdr:spPr>
        <a:xfrm>
          <a:off x="20199427" y="1007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110380</xdr:rowOff>
    </xdr:from>
    <xdr:ext cx="469744" cy="259045"/>
    <xdr:sp macro="" textlink="">
      <xdr:nvSpPr>
        <xdr:cNvPr id="624" name="n_3mainValue【学校施設】&#10;一人当たり面積">
          <a:extLst>
            <a:ext uri="{FF2B5EF4-FFF2-40B4-BE49-F238E27FC236}">
              <a16:creationId xmlns:a16="http://schemas.microsoft.com/office/drawing/2014/main" id="{17700227-A6C4-4EE8-AE78-C96EE964A4B8}"/>
            </a:ext>
          </a:extLst>
        </xdr:cNvPr>
        <xdr:cNvSpPr txBox="1"/>
      </xdr:nvSpPr>
      <xdr:spPr>
        <a:xfrm>
          <a:off x="19310427" y="1005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138955</xdr:rowOff>
    </xdr:from>
    <xdr:ext cx="469744" cy="259045"/>
    <xdr:sp macro="" textlink="">
      <xdr:nvSpPr>
        <xdr:cNvPr id="625" name="n_4mainValue【学校施設】&#10;一人当たり面積">
          <a:extLst>
            <a:ext uri="{FF2B5EF4-FFF2-40B4-BE49-F238E27FC236}">
              <a16:creationId xmlns:a16="http://schemas.microsoft.com/office/drawing/2014/main" id="{7C382B98-0768-47DF-BEFC-D350C4637F33}"/>
            </a:ext>
          </a:extLst>
        </xdr:cNvPr>
        <xdr:cNvSpPr txBox="1"/>
      </xdr:nvSpPr>
      <xdr:spPr>
        <a:xfrm>
          <a:off x="18421427" y="1008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3CC6C956-E779-47D1-B604-AE3EE74376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EC0F01A0-32B6-4DF2-B7ED-3B61D5C155F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F0A694FB-548F-4338-AD9D-AC89F4FDE61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3CCDFF41-9594-40F5-A533-87F10755CDF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8C40D457-E408-4A18-B591-03A62A33A4A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3E5F04A-65C7-4818-9FE8-A2C88328F08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DEBAB114-1F92-4B24-B700-DBCB71996B1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4235CA01-F5B6-417C-A661-4EFDC040982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DEE19751-0A89-472B-9DB4-E7B0EF17C28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442BD45D-CE67-46C1-A15D-F75991C5906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9F8F60CE-8ADE-4999-B3F4-B3EF8D545B1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28E9D5A1-E296-4008-B424-75E44230329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81B4D015-A15C-4AF0-B067-B13BA3B11AF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E33EEEF3-9119-40D1-BC41-D02CEB7220C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F85B21CC-A186-46F9-B9A3-729C3727362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441B4951-2911-420C-B2F3-7040729378E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F92E8FAA-9E09-497D-B5C4-A35A8D79B85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BA8FBB1E-614A-42F1-B798-FAA152A4618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72F91B13-C9B4-4284-B259-3ACEC34EE85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4715225D-6EF0-458D-9C5E-DB1736EEF14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CBBAFDB-C691-4F4B-A38E-766429622A0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58C17CA2-72F4-4802-81E4-5B1BDF8ED42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14ADF0B0-B560-4C2E-A15D-971DF328309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26F5B475-41D7-41E6-8C45-C81B9FD4C4F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38448492-B8D2-4CA7-B68D-D12E6084E77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5D73952A-63C5-44B2-BE27-C118A35CD52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3621F5AD-4FC1-4AE7-A112-75757FE8B11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AF40E16B-780E-45A2-A16C-C777B54F1CD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3A0333B8-6D46-45AB-8B56-F0611263A1B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76742E49-8049-4503-AE80-71F4B140983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5129893A-0A46-40D2-AC7B-6E9257B8A2F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4726FBFA-DB80-4240-AB9F-23F9BDC2F9C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1A57E3FA-DD66-49FE-8BAB-92098210E21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AD170567-A6DF-4965-8118-239360D2116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955CFAB4-AF72-470F-9C8A-F944A0F1088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0A3CB68D-2D84-4C9E-9E75-83A0BFDED35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54D7E642-DCAE-4E4C-9369-B26A00E8714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DCE747CB-3BFA-4F20-AABA-781181336C1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DF5B32AE-73DD-493C-93BB-FACA594FED5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914F14F5-C526-4C47-8A09-43A22DDDB72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59055</xdr:rowOff>
    </xdr:from>
    <xdr:to>
      <xdr:col>85</xdr:col>
      <xdr:colOff>126364</xdr:colOff>
      <xdr:row>108</xdr:row>
      <xdr:rowOff>152400</xdr:rowOff>
    </xdr:to>
    <xdr:cxnSp macro="">
      <xdr:nvCxnSpPr>
        <xdr:cNvPr id="666" name="直線コネクタ 665">
          <a:extLst>
            <a:ext uri="{FF2B5EF4-FFF2-40B4-BE49-F238E27FC236}">
              <a16:creationId xmlns:a16="http://schemas.microsoft.com/office/drawing/2014/main" id="{8EF03A92-9221-486E-B008-7C3995540D15}"/>
            </a:ext>
          </a:extLst>
        </xdr:cNvPr>
        <xdr:cNvCxnSpPr/>
      </xdr:nvCxnSpPr>
      <xdr:spPr>
        <a:xfrm flipV="1">
          <a:off x="16318864" y="1703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7" name="【公民館】&#10;有形固定資産減価償却率最小値テキスト">
          <a:extLst>
            <a:ext uri="{FF2B5EF4-FFF2-40B4-BE49-F238E27FC236}">
              <a16:creationId xmlns:a16="http://schemas.microsoft.com/office/drawing/2014/main" id="{7CB5C90D-940C-432A-A40A-0FB64033736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8" name="直線コネクタ 667">
          <a:extLst>
            <a:ext uri="{FF2B5EF4-FFF2-40B4-BE49-F238E27FC236}">
              <a16:creationId xmlns:a16="http://schemas.microsoft.com/office/drawing/2014/main" id="{19695291-3E8D-423E-BD5B-761B2C45AD5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5732</xdr:rowOff>
    </xdr:from>
    <xdr:ext cx="405111" cy="259045"/>
    <xdr:sp macro="" textlink="">
      <xdr:nvSpPr>
        <xdr:cNvPr id="669" name="【公民館】&#10;有形固定資産減価償却率最大値テキスト">
          <a:extLst>
            <a:ext uri="{FF2B5EF4-FFF2-40B4-BE49-F238E27FC236}">
              <a16:creationId xmlns:a16="http://schemas.microsoft.com/office/drawing/2014/main" id="{E5E6EDC7-0B21-4F84-8C78-5FC512F55006}"/>
            </a:ext>
          </a:extLst>
        </xdr:cNvPr>
        <xdr:cNvSpPr txBox="1"/>
      </xdr:nvSpPr>
      <xdr:spPr>
        <a:xfrm>
          <a:off x="16357600" y="1680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59055</xdr:rowOff>
    </xdr:from>
    <xdr:to>
      <xdr:col>86</xdr:col>
      <xdr:colOff>25400</xdr:colOff>
      <xdr:row>99</xdr:row>
      <xdr:rowOff>59055</xdr:rowOff>
    </xdr:to>
    <xdr:cxnSp macro="">
      <xdr:nvCxnSpPr>
        <xdr:cNvPr id="670" name="直線コネクタ 669">
          <a:extLst>
            <a:ext uri="{FF2B5EF4-FFF2-40B4-BE49-F238E27FC236}">
              <a16:creationId xmlns:a16="http://schemas.microsoft.com/office/drawing/2014/main" id="{5F33B8D8-C4E4-4622-A944-146927AEF5F3}"/>
            </a:ext>
          </a:extLst>
        </xdr:cNvPr>
        <xdr:cNvCxnSpPr/>
      </xdr:nvCxnSpPr>
      <xdr:spPr>
        <a:xfrm>
          <a:off x="16230600" y="1703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118763</xdr:rowOff>
    </xdr:from>
    <xdr:ext cx="405111" cy="259045"/>
    <xdr:sp macro="" textlink="">
      <xdr:nvSpPr>
        <xdr:cNvPr id="671" name="【公民館】&#10;有形固定資産減価償却率平均値テキスト">
          <a:extLst>
            <a:ext uri="{FF2B5EF4-FFF2-40B4-BE49-F238E27FC236}">
              <a16:creationId xmlns:a16="http://schemas.microsoft.com/office/drawing/2014/main" id="{8D464F5F-0678-4F93-A4C9-827799B988BA}"/>
            </a:ext>
          </a:extLst>
        </xdr:cNvPr>
        <xdr:cNvSpPr txBox="1"/>
      </xdr:nvSpPr>
      <xdr:spPr>
        <a:xfrm>
          <a:off x="16357600" y="17949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95886</xdr:rowOff>
    </xdr:from>
    <xdr:to>
      <xdr:col>85</xdr:col>
      <xdr:colOff>177800</xdr:colOff>
      <xdr:row>106</xdr:row>
      <xdr:rowOff>26036</xdr:rowOff>
    </xdr:to>
    <xdr:sp macro="" textlink="">
      <xdr:nvSpPr>
        <xdr:cNvPr id="672" name="フローチャート: 判断 671">
          <a:extLst>
            <a:ext uri="{FF2B5EF4-FFF2-40B4-BE49-F238E27FC236}">
              <a16:creationId xmlns:a16="http://schemas.microsoft.com/office/drawing/2014/main" id="{D51B6CE0-CFF9-444E-B8E8-F4B6C8D0DB5B}"/>
            </a:ext>
          </a:extLst>
        </xdr:cNvPr>
        <xdr:cNvSpPr/>
      </xdr:nvSpPr>
      <xdr:spPr>
        <a:xfrm>
          <a:off x="16268700" y="1809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86361</xdr:rowOff>
    </xdr:from>
    <xdr:to>
      <xdr:col>81</xdr:col>
      <xdr:colOff>101600</xdr:colOff>
      <xdr:row>106</xdr:row>
      <xdr:rowOff>16511</xdr:rowOff>
    </xdr:to>
    <xdr:sp macro="" textlink="">
      <xdr:nvSpPr>
        <xdr:cNvPr id="673" name="フローチャート: 判断 672">
          <a:extLst>
            <a:ext uri="{FF2B5EF4-FFF2-40B4-BE49-F238E27FC236}">
              <a16:creationId xmlns:a16="http://schemas.microsoft.com/office/drawing/2014/main" id="{50F608DB-D8DD-4EE2-BE60-1AE927AD8803}"/>
            </a:ext>
          </a:extLst>
        </xdr:cNvPr>
        <xdr:cNvSpPr/>
      </xdr:nvSpPr>
      <xdr:spPr>
        <a:xfrm>
          <a:off x="15430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52070</xdr:rowOff>
    </xdr:from>
    <xdr:to>
      <xdr:col>76</xdr:col>
      <xdr:colOff>165100</xdr:colOff>
      <xdr:row>105</xdr:row>
      <xdr:rowOff>153670</xdr:rowOff>
    </xdr:to>
    <xdr:sp macro="" textlink="">
      <xdr:nvSpPr>
        <xdr:cNvPr id="674" name="フローチャート: 判断 673">
          <a:extLst>
            <a:ext uri="{FF2B5EF4-FFF2-40B4-BE49-F238E27FC236}">
              <a16:creationId xmlns:a16="http://schemas.microsoft.com/office/drawing/2014/main" id="{A4861FDB-9111-4D01-BD5C-39944F85B502}"/>
            </a:ext>
          </a:extLst>
        </xdr:cNvPr>
        <xdr:cNvSpPr/>
      </xdr:nvSpPr>
      <xdr:spPr>
        <a:xfrm>
          <a:off x="14541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92075</xdr:rowOff>
    </xdr:from>
    <xdr:to>
      <xdr:col>72</xdr:col>
      <xdr:colOff>38100</xdr:colOff>
      <xdr:row>106</xdr:row>
      <xdr:rowOff>22225</xdr:rowOff>
    </xdr:to>
    <xdr:sp macro="" textlink="">
      <xdr:nvSpPr>
        <xdr:cNvPr id="675" name="フローチャート: 判断 674">
          <a:extLst>
            <a:ext uri="{FF2B5EF4-FFF2-40B4-BE49-F238E27FC236}">
              <a16:creationId xmlns:a16="http://schemas.microsoft.com/office/drawing/2014/main" id="{850E208F-B231-4BB1-A6CE-3F6A1B2BA99D}"/>
            </a:ext>
          </a:extLst>
        </xdr:cNvPr>
        <xdr:cNvSpPr/>
      </xdr:nvSpPr>
      <xdr:spPr>
        <a:xfrm>
          <a:off x="13652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12064</xdr:rowOff>
    </xdr:from>
    <xdr:to>
      <xdr:col>67</xdr:col>
      <xdr:colOff>101600</xdr:colOff>
      <xdr:row>104</xdr:row>
      <xdr:rowOff>113664</xdr:rowOff>
    </xdr:to>
    <xdr:sp macro="" textlink="">
      <xdr:nvSpPr>
        <xdr:cNvPr id="676" name="フローチャート: 判断 675">
          <a:extLst>
            <a:ext uri="{FF2B5EF4-FFF2-40B4-BE49-F238E27FC236}">
              <a16:creationId xmlns:a16="http://schemas.microsoft.com/office/drawing/2014/main" id="{B8037DBD-F87A-4BF7-8F78-E1B365981F22}"/>
            </a:ext>
          </a:extLst>
        </xdr:cNvPr>
        <xdr:cNvSpPr/>
      </xdr:nvSpPr>
      <xdr:spPr>
        <a:xfrm>
          <a:off x="12763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B3298B7B-DD3A-4AE1-B23F-67DF694B340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A8D0E92-464B-40BD-AE3B-CCB38941FB4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0A64312-BDB3-4B22-9DFF-CBB6B78AF8F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3B8FBFAD-BA71-479B-9265-161933E943A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193826A-AD5D-4E0D-8234-94FD6D9072D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48261</xdr:rowOff>
    </xdr:from>
    <xdr:to>
      <xdr:col>85</xdr:col>
      <xdr:colOff>177800</xdr:colOff>
      <xdr:row>106</xdr:row>
      <xdr:rowOff>149861</xdr:rowOff>
    </xdr:to>
    <xdr:sp macro="" textlink="">
      <xdr:nvSpPr>
        <xdr:cNvPr id="682" name="楕円 681">
          <a:extLst>
            <a:ext uri="{FF2B5EF4-FFF2-40B4-BE49-F238E27FC236}">
              <a16:creationId xmlns:a16="http://schemas.microsoft.com/office/drawing/2014/main" id="{A5B4C963-A390-4985-882E-33671E3430E0}"/>
            </a:ext>
          </a:extLst>
        </xdr:cNvPr>
        <xdr:cNvSpPr/>
      </xdr:nvSpPr>
      <xdr:spPr>
        <a:xfrm>
          <a:off x="162687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26688</xdr:rowOff>
    </xdr:from>
    <xdr:ext cx="405111" cy="259045"/>
    <xdr:sp macro="" textlink="">
      <xdr:nvSpPr>
        <xdr:cNvPr id="683" name="【公民館】&#10;有形固定資産減価償却率該当値テキスト">
          <a:extLst>
            <a:ext uri="{FF2B5EF4-FFF2-40B4-BE49-F238E27FC236}">
              <a16:creationId xmlns:a16="http://schemas.microsoft.com/office/drawing/2014/main" id="{2F6B05C7-3E72-4777-8833-DAD6BE26827D}"/>
            </a:ext>
          </a:extLst>
        </xdr:cNvPr>
        <xdr:cNvSpPr txBox="1"/>
      </xdr:nvSpPr>
      <xdr:spPr>
        <a:xfrm>
          <a:off x="16357600"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12064</xdr:rowOff>
    </xdr:from>
    <xdr:to>
      <xdr:col>81</xdr:col>
      <xdr:colOff>101600</xdr:colOff>
      <xdr:row>106</xdr:row>
      <xdr:rowOff>113664</xdr:rowOff>
    </xdr:to>
    <xdr:sp macro="" textlink="">
      <xdr:nvSpPr>
        <xdr:cNvPr id="684" name="楕円 683">
          <a:extLst>
            <a:ext uri="{FF2B5EF4-FFF2-40B4-BE49-F238E27FC236}">
              <a16:creationId xmlns:a16="http://schemas.microsoft.com/office/drawing/2014/main" id="{58661E04-B745-4BFC-A553-107FEE23F202}"/>
            </a:ext>
          </a:extLst>
        </xdr:cNvPr>
        <xdr:cNvSpPr/>
      </xdr:nvSpPr>
      <xdr:spPr>
        <a:xfrm>
          <a:off x="15430500" y="181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62864</xdr:rowOff>
    </xdr:from>
    <xdr:to>
      <xdr:col>85</xdr:col>
      <xdr:colOff>127000</xdr:colOff>
      <xdr:row>106</xdr:row>
      <xdr:rowOff>99061</xdr:rowOff>
    </xdr:to>
    <xdr:cxnSp macro="">
      <xdr:nvCxnSpPr>
        <xdr:cNvPr id="685" name="直線コネクタ 684">
          <a:extLst>
            <a:ext uri="{FF2B5EF4-FFF2-40B4-BE49-F238E27FC236}">
              <a16:creationId xmlns:a16="http://schemas.microsoft.com/office/drawing/2014/main" id="{DD1B23D4-48DE-4C5B-B830-772E474D9A7E}"/>
            </a:ext>
          </a:extLst>
        </xdr:cNvPr>
        <xdr:cNvCxnSpPr/>
      </xdr:nvCxnSpPr>
      <xdr:spPr>
        <a:xfrm>
          <a:off x="15481300" y="18236564"/>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139700</xdr:rowOff>
    </xdr:from>
    <xdr:to>
      <xdr:col>76</xdr:col>
      <xdr:colOff>165100</xdr:colOff>
      <xdr:row>106</xdr:row>
      <xdr:rowOff>69850</xdr:rowOff>
    </xdr:to>
    <xdr:sp macro="" textlink="">
      <xdr:nvSpPr>
        <xdr:cNvPr id="686" name="楕円 685">
          <a:extLst>
            <a:ext uri="{FF2B5EF4-FFF2-40B4-BE49-F238E27FC236}">
              <a16:creationId xmlns:a16="http://schemas.microsoft.com/office/drawing/2014/main" id="{AD925A6A-5FB9-47FE-83DC-BD6CEBAC5484}"/>
            </a:ext>
          </a:extLst>
        </xdr:cNvPr>
        <xdr:cNvSpPr/>
      </xdr:nvSpPr>
      <xdr:spPr>
        <a:xfrm>
          <a:off x="14541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19050</xdr:rowOff>
    </xdr:from>
    <xdr:to>
      <xdr:col>81</xdr:col>
      <xdr:colOff>50800</xdr:colOff>
      <xdr:row>106</xdr:row>
      <xdr:rowOff>62864</xdr:rowOff>
    </xdr:to>
    <xdr:cxnSp macro="">
      <xdr:nvCxnSpPr>
        <xdr:cNvPr id="687" name="直線コネクタ 686">
          <a:extLst>
            <a:ext uri="{FF2B5EF4-FFF2-40B4-BE49-F238E27FC236}">
              <a16:creationId xmlns:a16="http://schemas.microsoft.com/office/drawing/2014/main" id="{5DB03F2E-3986-4B67-AE32-14F7E9A92F78}"/>
            </a:ext>
          </a:extLst>
        </xdr:cNvPr>
        <xdr:cNvCxnSpPr/>
      </xdr:nvCxnSpPr>
      <xdr:spPr>
        <a:xfrm>
          <a:off x="14592300" y="1819275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105411</xdr:rowOff>
    </xdr:from>
    <xdr:to>
      <xdr:col>72</xdr:col>
      <xdr:colOff>38100</xdr:colOff>
      <xdr:row>106</xdr:row>
      <xdr:rowOff>35561</xdr:rowOff>
    </xdr:to>
    <xdr:sp macro="" textlink="">
      <xdr:nvSpPr>
        <xdr:cNvPr id="688" name="楕円 687">
          <a:extLst>
            <a:ext uri="{FF2B5EF4-FFF2-40B4-BE49-F238E27FC236}">
              <a16:creationId xmlns:a16="http://schemas.microsoft.com/office/drawing/2014/main" id="{E9BD84FA-113C-4CD1-A7B5-564C165846CF}"/>
            </a:ext>
          </a:extLst>
        </xdr:cNvPr>
        <xdr:cNvSpPr/>
      </xdr:nvSpPr>
      <xdr:spPr>
        <a:xfrm>
          <a:off x="13652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156211</xdr:rowOff>
    </xdr:from>
    <xdr:to>
      <xdr:col>76</xdr:col>
      <xdr:colOff>114300</xdr:colOff>
      <xdr:row>106</xdr:row>
      <xdr:rowOff>19050</xdr:rowOff>
    </xdr:to>
    <xdr:cxnSp macro="">
      <xdr:nvCxnSpPr>
        <xdr:cNvPr id="689" name="直線コネクタ 688">
          <a:extLst>
            <a:ext uri="{FF2B5EF4-FFF2-40B4-BE49-F238E27FC236}">
              <a16:creationId xmlns:a16="http://schemas.microsoft.com/office/drawing/2014/main" id="{7D0343AF-CE8E-43BA-A34A-634A06053435}"/>
            </a:ext>
          </a:extLst>
        </xdr:cNvPr>
        <xdr:cNvCxnSpPr/>
      </xdr:nvCxnSpPr>
      <xdr:spPr>
        <a:xfrm>
          <a:off x="13703300" y="181584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71120</xdr:rowOff>
    </xdr:from>
    <xdr:to>
      <xdr:col>67</xdr:col>
      <xdr:colOff>101600</xdr:colOff>
      <xdr:row>106</xdr:row>
      <xdr:rowOff>1270</xdr:rowOff>
    </xdr:to>
    <xdr:sp macro="" textlink="">
      <xdr:nvSpPr>
        <xdr:cNvPr id="690" name="楕円 689">
          <a:extLst>
            <a:ext uri="{FF2B5EF4-FFF2-40B4-BE49-F238E27FC236}">
              <a16:creationId xmlns:a16="http://schemas.microsoft.com/office/drawing/2014/main" id="{F093E55C-37F2-46F0-8141-EFEC5BC9AA08}"/>
            </a:ext>
          </a:extLst>
        </xdr:cNvPr>
        <xdr:cNvSpPr/>
      </xdr:nvSpPr>
      <xdr:spPr>
        <a:xfrm>
          <a:off x="12763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156211</xdr:rowOff>
    </xdr:to>
    <xdr:cxnSp macro="">
      <xdr:nvCxnSpPr>
        <xdr:cNvPr id="691" name="直線コネクタ 690">
          <a:extLst>
            <a:ext uri="{FF2B5EF4-FFF2-40B4-BE49-F238E27FC236}">
              <a16:creationId xmlns:a16="http://schemas.microsoft.com/office/drawing/2014/main" id="{3B19F46C-E00A-4FF1-8BF9-5A065B121C2C}"/>
            </a:ext>
          </a:extLst>
        </xdr:cNvPr>
        <xdr:cNvCxnSpPr/>
      </xdr:nvCxnSpPr>
      <xdr:spPr>
        <a:xfrm>
          <a:off x="12814300" y="181241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33038</xdr:rowOff>
    </xdr:from>
    <xdr:ext cx="405111" cy="259045"/>
    <xdr:sp macro="" textlink="">
      <xdr:nvSpPr>
        <xdr:cNvPr id="692" name="n_1aveValue【公民館】&#10;有形固定資産減価償却率">
          <a:extLst>
            <a:ext uri="{FF2B5EF4-FFF2-40B4-BE49-F238E27FC236}">
              <a16:creationId xmlns:a16="http://schemas.microsoft.com/office/drawing/2014/main" id="{144E20B1-B38F-46B6-9990-036B971FE796}"/>
            </a:ext>
          </a:extLst>
        </xdr:cNvPr>
        <xdr:cNvSpPr txBox="1"/>
      </xdr:nvSpPr>
      <xdr:spPr>
        <a:xfrm>
          <a:off x="152660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170197</xdr:rowOff>
    </xdr:from>
    <xdr:ext cx="405111" cy="259045"/>
    <xdr:sp macro="" textlink="">
      <xdr:nvSpPr>
        <xdr:cNvPr id="693" name="n_2aveValue【公民館】&#10;有形固定資産減価償却率">
          <a:extLst>
            <a:ext uri="{FF2B5EF4-FFF2-40B4-BE49-F238E27FC236}">
              <a16:creationId xmlns:a16="http://schemas.microsoft.com/office/drawing/2014/main" id="{4DFFE3CA-20E9-4C08-A239-2FAF50BFC92A}"/>
            </a:ext>
          </a:extLst>
        </xdr:cNvPr>
        <xdr:cNvSpPr txBox="1"/>
      </xdr:nvSpPr>
      <xdr:spPr>
        <a:xfrm>
          <a:off x="14389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38752</xdr:rowOff>
    </xdr:from>
    <xdr:ext cx="405111" cy="259045"/>
    <xdr:sp macro="" textlink="">
      <xdr:nvSpPr>
        <xdr:cNvPr id="694" name="n_3aveValue【公民館】&#10;有形固定資産減価償却率">
          <a:extLst>
            <a:ext uri="{FF2B5EF4-FFF2-40B4-BE49-F238E27FC236}">
              <a16:creationId xmlns:a16="http://schemas.microsoft.com/office/drawing/2014/main" id="{F347551C-8A2F-4407-86B1-8015068B556D}"/>
            </a:ext>
          </a:extLst>
        </xdr:cNvPr>
        <xdr:cNvSpPr txBox="1"/>
      </xdr:nvSpPr>
      <xdr:spPr>
        <a:xfrm>
          <a:off x="13500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130191</xdr:rowOff>
    </xdr:from>
    <xdr:ext cx="405111" cy="259045"/>
    <xdr:sp macro="" textlink="">
      <xdr:nvSpPr>
        <xdr:cNvPr id="695" name="n_4aveValue【公民館】&#10;有形固定資産減価償却率">
          <a:extLst>
            <a:ext uri="{FF2B5EF4-FFF2-40B4-BE49-F238E27FC236}">
              <a16:creationId xmlns:a16="http://schemas.microsoft.com/office/drawing/2014/main" id="{147D0F48-995C-49F5-9297-9083A5F99F51}"/>
            </a:ext>
          </a:extLst>
        </xdr:cNvPr>
        <xdr:cNvSpPr txBox="1"/>
      </xdr:nvSpPr>
      <xdr:spPr>
        <a:xfrm>
          <a:off x="12611744"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104791</xdr:rowOff>
    </xdr:from>
    <xdr:ext cx="405111" cy="259045"/>
    <xdr:sp macro="" textlink="">
      <xdr:nvSpPr>
        <xdr:cNvPr id="696" name="n_1mainValue【公民館】&#10;有形固定資産減価償却率">
          <a:extLst>
            <a:ext uri="{FF2B5EF4-FFF2-40B4-BE49-F238E27FC236}">
              <a16:creationId xmlns:a16="http://schemas.microsoft.com/office/drawing/2014/main" id="{4DD73626-E0AE-4204-9688-44FCC608EE6D}"/>
            </a:ext>
          </a:extLst>
        </xdr:cNvPr>
        <xdr:cNvSpPr txBox="1"/>
      </xdr:nvSpPr>
      <xdr:spPr>
        <a:xfrm>
          <a:off x="15266044" y="1827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60977</xdr:rowOff>
    </xdr:from>
    <xdr:ext cx="405111" cy="259045"/>
    <xdr:sp macro="" textlink="">
      <xdr:nvSpPr>
        <xdr:cNvPr id="697" name="n_2mainValue【公民館】&#10;有形固定資産減価償却率">
          <a:extLst>
            <a:ext uri="{FF2B5EF4-FFF2-40B4-BE49-F238E27FC236}">
              <a16:creationId xmlns:a16="http://schemas.microsoft.com/office/drawing/2014/main" id="{E5C0F5BD-53DF-4C6F-AE67-4577A60953E3}"/>
            </a:ext>
          </a:extLst>
        </xdr:cNvPr>
        <xdr:cNvSpPr txBox="1"/>
      </xdr:nvSpPr>
      <xdr:spPr>
        <a:xfrm>
          <a:off x="14389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26688</xdr:rowOff>
    </xdr:from>
    <xdr:ext cx="405111" cy="259045"/>
    <xdr:sp macro="" textlink="">
      <xdr:nvSpPr>
        <xdr:cNvPr id="698" name="n_3mainValue【公民館】&#10;有形固定資産減価償却率">
          <a:extLst>
            <a:ext uri="{FF2B5EF4-FFF2-40B4-BE49-F238E27FC236}">
              <a16:creationId xmlns:a16="http://schemas.microsoft.com/office/drawing/2014/main" id="{8FBEEFAF-54FD-47F6-9ADB-6C608D885C75}"/>
            </a:ext>
          </a:extLst>
        </xdr:cNvPr>
        <xdr:cNvSpPr txBox="1"/>
      </xdr:nvSpPr>
      <xdr:spPr>
        <a:xfrm>
          <a:off x="13500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163847</xdr:rowOff>
    </xdr:from>
    <xdr:ext cx="405111" cy="259045"/>
    <xdr:sp macro="" textlink="">
      <xdr:nvSpPr>
        <xdr:cNvPr id="699" name="n_4mainValue【公民館】&#10;有形固定資産減価償却率">
          <a:extLst>
            <a:ext uri="{FF2B5EF4-FFF2-40B4-BE49-F238E27FC236}">
              <a16:creationId xmlns:a16="http://schemas.microsoft.com/office/drawing/2014/main" id="{D152AA17-D905-4DAC-99CC-2CF64F66EC63}"/>
            </a:ext>
          </a:extLst>
        </xdr:cNvPr>
        <xdr:cNvSpPr txBox="1"/>
      </xdr:nvSpPr>
      <xdr:spPr>
        <a:xfrm>
          <a:off x="12611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F4573E54-8EE5-4429-9C95-53A9A713B48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E557BA4D-09A9-4D89-BE89-03C1D86D119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2AE8DD89-5D42-4F1B-A2E9-BF8884B6C56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99BB43FB-62D2-4452-BC7E-36D50578E54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4CFD4C8D-EACA-4302-B4EF-7C536F8FA43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368968D4-BA50-4C67-B297-70C22DB6315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3E524F10-112F-42D5-B7BD-D9F551567B7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F7D11687-303E-4B8E-9741-AF734944997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8D41C5F-AED1-43ED-988E-EDA88B512E3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655AC1CD-6E1A-4AE7-B535-171E54E1140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03F73674-CBE6-4964-BC85-C6291C50438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87C7ED7E-EBAF-44EF-9903-51A494C8DA8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37A89076-D7FD-41C6-833B-B82794DDFAB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FAF165D6-B153-4DB4-AB7C-9B80D7AD88A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391285E8-40FE-4E01-BCFC-A836EDDF5C8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975A0B0F-61E8-4351-A676-76C019B8CD6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F8E952A5-5CDF-42E9-BBDA-F25F0F3059D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12E3D2F0-21BE-41CE-8B84-D485C088EAD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531688D9-6C61-45E8-85AA-F221D475B14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66ED3126-3BA7-4648-9A8C-85E43C4F9B3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D149D65D-EBC6-4186-BD6B-92680D23984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90382812-486F-4C19-88D7-C36C8265CC1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D4FCDC86-E315-42BE-AE58-D1E99E31890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16002</xdr:rowOff>
    </xdr:from>
    <xdr:to>
      <xdr:col>116</xdr:col>
      <xdr:colOff>62864</xdr:colOff>
      <xdr:row>108</xdr:row>
      <xdr:rowOff>139446</xdr:rowOff>
    </xdr:to>
    <xdr:cxnSp macro="">
      <xdr:nvCxnSpPr>
        <xdr:cNvPr id="723" name="直線コネクタ 722">
          <a:extLst>
            <a:ext uri="{FF2B5EF4-FFF2-40B4-BE49-F238E27FC236}">
              <a16:creationId xmlns:a16="http://schemas.microsoft.com/office/drawing/2014/main" id="{0E382172-C64A-45A2-B7E2-C8F6E5C10180}"/>
            </a:ext>
          </a:extLst>
        </xdr:cNvPr>
        <xdr:cNvCxnSpPr/>
      </xdr:nvCxnSpPr>
      <xdr:spPr>
        <a:xfrm flipV="1">
          <a:off x="22160864" y="17332452"/>
          <a:ext cx="0" cy="1323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143273</xdr:rowOff>
    </xdr:from>
    <xdr:ext cx="469744" cy="259045"/>
    <xdr:sp macro="" textlink="">
      <xdr:nvSpPr>
        <xdr:cNvPr id="724" name="【公民館】&#10;一人当たり面積最小値テキスト">
          <a:extLst>
            <a:ext uri="{FF2B5EF4-FFF2-40B4-BE49-F238E27FC236}">
              <a16:creationId xmlns:a16="http://schemas.microsoft.com/office/drawing/2014/main" id="{9BFA9A9D-3FAB-4910-8AC4-3679C48031AC}"/>
            </a:ext>
          </a:extLst>
        </xdr:cNvPr>
        <xdr:cNvSpPr txBox="1"/>
      </xdr:nvSpPr>
      <xdr:spPr>
        <a:xfrm>
          <a:off x="22199600" y="1865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139446</xdr:rowOff>
    </xdr:from>
    <xdr:to>
      <xdr:col>116</xdr:col>
      <xdr:colOff>152400</xdr:colOff>
      <xdr:row>108</xdr:row>
      <xdr:rowOff>139446</xdr:rowOff>
    </xdr:to>
    <xdr:cxnSp macro="">
      <xdr:nvCxnSpPr>
        <xdr:cNvPr id="725" name="直線コネクタ 724">
          <a:extLst>
            <a:ext uri="{FF2B5EF4-FFF2-40B4-BE49-F238E27FC236}">
              <a16:creationId xmlns:a16="http://schemas.microsoft.com/office/drawing/2014/main" id="{5E2AF8A3-B564-4BB7-A2EC-65C5FF3B089C}"/>
            </a:ext>
          </a:extLst>
        </xdr:cNvPr>
        <xdr:cNvCxnSpPr/>
      </xdr:nvCxnSpPr>
      <xdr:spPr>
        <a:xfrm>
          <a:off x="22072600" y="1865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134129</xdr:rowOff>
    </xdr:from>
    <xdr:ext cx="469744" cy="259045"/>
    <xdr:sp macro="" textlink="">
      <xdr:nvSpPr>
        <xdr:cNvPr id="726" name="【公民館】&#10;一人当たり面積最大値テキスト">
          <a:extLst>
            <a:ext uri="{FF2B5EF4-FFF2-40B4-BE49-F238E27FC236}">
              <a16:creationId xmlns:a16="http://schemas.microsoft.com/office/drawing/2014/main" id="{79E5730C-9222-49B1-BB03-14556FBCC96A}"/>
            </a:ext>
          </a:extLst>
        </xdr:cNvPr>
        <xdr:cNvSpPr txBox="1"/>
      </xdr:nvSpPr>
      <xdr:spPr>
        <a:xfrm>
          <a:off x="22199600" y="1710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16002</xdr:rowOff>
    </xdr:from>
    <xdr:to>
      <xdr:col>116</xdr:col>
      <xdr:colOff>152400</xdr:colOff>
      <xdr:row>101</xdr:row>
      <xdr:rowOff>16002</xdr:rowOff>
    </xdr:to>
    <xdr:cxnSp macro="">
      <xdr:nvCxnSpPr>
        <xdr:cNvPr id="727" name="直線コネクタ 726">
          <a:extLst>
            <a:ext uri="{FF2B5EF4-FFF2-40B4-BE49-F238E27FC236}">
              <a16:creationId xmlns:a16="http://schemas.microsoft.com/office/drawing/2014/main" id="{FA713618-B815-4E92-BBC5-6DFB798F8715}"/>
            </a:ext>
          </a:extLst>
        </xdr:cNvPr>
        <xdr:cNvCxnSpPr/>
      </xdr:nvCxnSpPr>
      <xdr:spPr>
        <a:xfrm>
          <a:off x="22072600" y="1733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122699</xdr:rowOff>
    </xdr:from>
    <xdr:ext cx="469744" cy="259045"/>
    <xdr:sp macro="" textlink="">
      <xdr:nvSpPr>
        <xdr:cNvPr id="728" name="【公民館】&#10;一人当たり面積平均値テキスト">
          <a:extLst>
            <a:ext uri="{FF2B5EF4-FFF2-40B4-BE49-F238E27FC236}">
              <a16:creationId xmlns:a16="http://schemas.microsoft.com/office/drawing/2014/main" id="{6C7CB9D6-AA20-4E02-8039-9B9EF84E8898}"/>
            </a:ext>
          </a:extLst>
        </xdr:cNvPr>
        <xdr:cNvSpPr txBox="1"/>
      </xdr:nvSpPr>
      <xdr:spPr>
        <a:xfrm>
          <a:off x="22199600" y="182963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144272</xdr:rowOff>
    </xdr:from>
    <xdr:to>
      <xdr:col>116</xdr:col>
      <xdr:colOff>114300</xdr:colOff>
      <xdr:row>107</xdr:row>
      <xdr:rowOff>74422</xdr:rowOff>
    </xdr:to>
    <xdr:sp macro="" textlink="">
      <xdr:nvSpPr>
        <xdr:cNvPr id="729" name="フローチャート: 判断 728">
          <a:extLst>
            <a:ext uri="{FF2B5EF4-FFF2-40B4-BE49-F238E27FC236}">
              <a16:creationId xmlns:a16="http://schemas.microsoft.com/office/drawing/2014/main" id="{3D0178B0-DF9C-4984-9011-BE606D75CC26}"/>
            </a:ext>
          </a:extLst>
        </xdr:cNvPr>
        <xdr:cNvSpPr/>
      </xdr:nvSpPr>
      <xdr:spPr>
        <a:xfrm>
          <a:off x="22110700" y="1831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156463</xdr:rowOff>
    </xdr:from>
    <xdr:to>
      <xdr:col>112</xdr:col>
      <xdr:colOff>38100</xdr:colOff>
      <xdr:row>107</xdr:row>
      <xdr:rowOff>86613</xdr:rowOff>
    </xdr:to>
    <xdr:sp macro="" textlink="">
      <xdr:nvSpPr>
        <xdr:cNvPr id="730" name="フローチャート: 判断 729">
          <a:extLst>
            <a:ext uri="{FF2B5EF4-FFF2-40B4-BE49-F238E27FC236}">
              <a16:creationId xmlns:a16="http://schemas.microsoft.com/office/drawing/2014/main" id="{F4F3F4E5-3195-4810-92E1-792A299F42CA}"/>
            </a:ext>
          </a:extLst>
        </xdr:cNvPr>
        <xdr:cNvSpPr/>
      </xdr:nvSpPr>
      <xdr:spPr>
        <a:xfrm>
          <a:off x="21272500" y="1833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158750</xdr:rowOff>
    </xdr:from>
    <xdr:to>
      <xdr:col>107</xdr:col>
      <xdr:colOff>101600</xdr:colOff>
      <xdr:row>107</xdr:row>
      <xdr:rowOff>88900</xdr:rowOff>
    </xdr:to>
    <xdr:sp macro="" textlink="">
      <xdr:nvSpPr>
        <xdr:cNvPr id="731" name="フローチャート: 判断 730">
          <a:extLst>
            <a:ext uri="{FF2B5EF4-FFF2-40B4-BE49-F238E27FC236}">
              <a16:creationId xmlns:a16="http://schemas.microsoft.com/office/drawing/2014/main" id="{702C37E9-0EA9-4C46-B6DF-9C2C1A2DA52D}"/>
            </a:ext>
          </a:extLst>
        </xdr:cNvPr>
        <xdr:cNvSpPr/>
      </xdr:nvSpPr>
      <xdr:spPr>
        <a:xfrm>
          <a:off x="20383500" y="18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148844</xdr:rowOff>
    </xdr:from>
    <xdr:to>
      <xdr:col>102</xdr:col>
      <xdr:colOff>165100</xdr:colOff>
      <xdr:row>107</xdr:row>
      <xdr:rowOff>78994</xdr:rowOff>
    </xdr:to>
    <xdr:sp macro="" textlink="">
      <xdr:nvSpPr>
        <xdr:cNvPr id="732" name="フローチャート: 判断 731">
          <a:extLst>
            <a:ext uri="{FF2B5EF4-FFF2-40B4-BE49-F238E27FC236}">
              <a16:creationId xmlns:a16="http://schemas.microsoft.com/office/drawing/2014/main" id="{88A4356E-9C9C-41A5-9804-B1DB82F5DA65}"/>
            </a:ext>
          </a:extLst>
        </xdr:cNvPr>
        <xdr:cNvSpPr/>
      </xdr:nvSpPr>
      <xdr:spPr>
        <a:xfrm>
          <a:off x="19494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64263</xdr:rowOff>
    </xdr:from>
    <xdr:to>
      <xdr:col>98</xdr:col>
      <xdr:colOff>38100</xdr:colOff>
      <xdr:row>107</xdr:row>
      <xdr:rowOff>165863</xdr:rowOff>
    </xdr:to>
    <xdr:sp macro="" textlink="">
      <xdr:nvSpPr>
        <xdr:cNvPr id="733" name="フローチャート: 判断 732">
          <a:extLst>
            <a:ext uri="{FF2B5EF4-FFF2-40B4-BE49-F238E27FC236}">
              <a16:creationId xmlns:a16="http://schemas.microsoft.com/office/drawing/2014/main" id="{5B431937-DD0B-4D57-9E1A-4044BAA68518}"/>
            </a:ext>
          </a:extLst>
        </xdr:cNvPr>
        <xdr:cNvSpPr/>
      </xdr:nvSpPr>
      <xdr:spPr>
        <a:xfrm>
          <a:off x="18605500" y="1840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2113BF14-7F47-4619-8FF7-70FABC5CF3E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0D534BA-1D60-4BBA-B411-E4FA5B2C0EF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ED0FB1F-E6A2-492B-8DCE-97A0AFA7633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915CAF9-1A3A-4CC7-BF6B-AC0FBBDD565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26E3D95C-0C49-4236-AB0A-F928E5A6270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121413</xdr:rowOff>
    </xdr:from>
    <xdr:to>
      <xdr:col>116</xdr:col>
      <xdr:colOff>114300</xdr:colOff>
      <xdr:row>106</xdr:row>
      <xdr:rowOff>51563</xdr:rowOff>
    </xdr:to>
    <xdr:sp macro="" textlink="">
      <xdr:nvSpPr>
        <xdr:cNvPr id="739" name="楕円 738">
          <a:extLst>
            <a:ext uri="{FF2B5EF4-FFF2-40B4-BE49-F238E27FC236}">
              <a16:creationId xmlns:a16="http://schemas.microsoft.com/office/drawing/2014/main" id="{B0685520-A493-4EBF-AE95-48BA9BC79E9B}"/>
            </a:ext>
          </a:extLst>
        </xdr:cNvPr>
        <xdr:cNvSpPr/>
      </xdr:nvSpPr>
      <xdr:spPr>
        <a:xfrm>
          <a:off x="22110700" y="1812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144290</xdr:rowOff>
    </xdr:from>
    <xdr:ext cx="469744" cy="259045"/>
    <xdr:sp macro="" textlink="">
      <xdr:nvSpPr>
        <xdr:cNvPr id="740" name="【公民館】&#10;一人当たり面積該当値テキスト">
          <a:extLst>
            <a:ext uri="{FF2B5EF4-FFF2-40B4-BE49-F238E27FC236}">
              <a16:creationId xmlns:a16="http://schemas.microsoft.com/office/drawing/2014/main" id="{62769DFF-36BE-44E6-B0D4-17CE57A61585}"/>
            </a:ext>
          </a:extLst>
        </xdr:cNvPr>
        <xdr:cNvSpPr txBox="1"/>
      </xdr:nvSpPr>
      <xdr:spPr>
        <a:xfrm>
          <a:off x="22199600" y="1797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134365</xdr:rowOff>
    </xdr:from>
    <xdr:to>
      <xdr:col>112</xdr:col>
      <xdr:colOff>38100</xdr:colOff>
      <xdr:row>106</xdr:row>
      <xdr:rowOff>64515</xdr:rowOff>
    </xdr:to>
    <xdr:sp macro="" textlink="">
      <xdr:nvSpPr>
        <xdr:cNvPr id="741" name="楕円 740">
          <a:extLst>
            <a:ext uri="{FF2B5EF4-FFF2-40B4-BE49-F238E27FC236}">
              <a16:creationId xmlns:a16="http://schemas.microsoft.com/office/drawing/2014/main" id="{6CACCB46-6CDA-4D1B-8607-6EDB603D1877}"/>
            </a:ext>
          </a:extLst>
        </xdr:cNvPr>
        <xdr:cNvSpPr/>
      </xdr:nvSpPr>
      <xdr:spPr>
        <a:xfrm>
          <a:off x="21272500" y="181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763</xdr:rowOff>
    </xdr:from>
    <xdr:to>
      <xdr:col>116</xdr:col>
      <xdr:colOff>63500</xdr:colOff>
      <xdr:row>106</xdr:row>
      <xdr:rowOff>13715</xdr:rowOff>
    </xdr:to>
    <xdr:cxnSp macro="">
      <xdr:nvCxnSpPr>
        <xdr:cNvPr id="742" name="直線コネクタ 741">
          <a:extLst>
            <a:ext uri="{FF2B5EF4-FFF2-40B4-BE49-F238E27FC236}">
              <a16:creationId xmlns:a16="http://schemas.microsoft.com/office/drawing/2014/main" id="{ECC2A4F4-3A19-46CF-AD35-9FE210CE716D}"/>
            </a:ext>
          </a:extLst>
        </xdr:cNvPr>
        <xdr:cNvCxnSpPr/>
      </xdr:nvCxnSpPr>
      <xdr:spPr>
        <a:xfrm flipV="1">
          <a:off x="21323300" y="18174463"/>
          <a:ext cx="838200" cy="1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143511</xdr:rowOff>
    </xdr:from>
    <xdr:to>
      <xdr:col>107</xdr:col>
      <xdr:colOff>101600</xdr:colOff>
      <xdr:row>106</xdr:row>
      <xdr:rowOff>73661</xdr:rowOff>
    </xdr:to>
    <xdr:sp macro="" textlink="">
      <xdr:nvSpPr>
        <xdr:cNvPr id="743" name="楕円 742">
          <a:extLst>
            <a:ext uri="{FF2B5EF4-FFF2-40B4-BE49-F238E27FC236}">
              <a16:creationId xmlns:a16="http://schemas.microsoft.com/office/drawing/2014/main" id="{DFE57FDD-7DE5-406C-B6BE-1DD85F1C8C62}"/>
            </a:ext>
          </a:extLst>
        </xdr:cNvPr>
        <xdr:cNvSpPr/>
      </xdr:nvSpPr>
      <xdr:spPr>
        <a:xfrm>
          <a:off x="20383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13715</xdr:rowOff>
    </xdr:from>
    <xdr:to>
      <xdr:col>111</xdr:col>
      <xdr:colOff>177800</xdr:colOff>
      <xdr:row>106</xdr:row>
      <xdr:rowOff>22861</xdr:rowOff>
    </xdr:to>
    <xdr:cxnSp macro="">
      <xdr:nvCxnSpPr>
        <xdr:cNvPr id="744" name="直線コネクタ 743">
          <a:extLst>
            <a:ext uri="{FF2B5EF4-FFF2-40B4-BE49-F238E27FC236}">
              <a16:creationId xmlns:a16="http://schemas.microsoft.com/office/drawing/2014/main" id="{322FE307-3F79-47EF-84CB-550D0EB96667}"/>
            </a:ext>
          </a:extLst>
        </xdr:cNvPr>
        <xdr:cNvCxnSpPr/>
      </xdr:nvCxnSpPr>
      <xdr:spPr>
        <a:xfrm flipV="1">
          <a:off x="20434300" y="1818741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45" name="楕円 744">
          <a:extLst>
            <a:ext uri="{FF2B5EF4-FFF2-40B4-BE49-F238E27FC236}">
              <a16:creationId xmlns:a16="http://schemas.microsoft.com/office/drawing/2014/main" id="{CAA9D958-323E-4BBA-A776-4F89FC3465D2}"/>
            </a:ext>
          </a:extLst>
        </xdr:cNvPr>
        <xdr:cNvSpPr/>
      </xdr:nvSpPr>
      <xdr:spPr>
        <a:xfrm>
          <a:off x="19494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22861</xdr:rowOff>
    </xdr:from>
    <xdr:to>
      <xdr:col>107</xdr:col>
      <xdr:colOff>50800</xdr:colOff>
      <xdr:row>106</xdr:row>
      <xdr:rowOff>30480</xdr:rowOff>
    </xdr:to>
    <xdr:cxnSp macro="">
      <xdr:nvCxnSpPr>
        <xdr:cNvPr id="746" name="直線コネクタ 745">
          <a:extLst>
            <a:ext uri="{FF2B5EF4-FFF2-40B4-BE49-F238E27FC236}">
              <a16:creationId xmlns:a16="http://schemas.microsoft.com/office/drawing/2014/main" id="{2B57C7AD-8F49-4313-A696-BE2926E5FF98}"/>
            </a:ext>
          </a:extLst>
        </xdr:cNvPr>
        <xdr:cNvCxnSpPr/>
      </xdr:nvCxnSpPr>
      <xdr:spPr>
        <a:xfrm flipV="1">
          <a:off x="19545300" y="181965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163322</xdr:rowOff>
    </xdr:from>
    <xdr:to>
      <xdr:col>98</xdr:col>
      <xdr:colOff>38100</xdr:colOff>
      <xdr:row>106</xdr:row>
      <xdr:rowOff>93472</xdr:rowOff>
    </xdr:to>
    <xdr:sp macro="" textlink="">
      <xdr:nvSpPr>
        <xdr:cNvPr id="747" name="楕円 746">
          <a:extLst>
            <a:ext uri="{FF2B5EF4-FFF2-40B4-BE49-F238E27FC236}">
              <a16:creationId xmlns:a16="http://schemas.microsoft.com/office/drawing/2014/main" id="{DFAEF36D-D9DB-4B32-98ED-36D5CC3A364C}"/>
            </a:ext>
          </a:extLst>
        </xdr:cNvPr>
        <xdr:cNvSpPr/>
      </xdr:nvSpPr>
      <xdr:spPr>
        <a:xfrm>
          <a:off x="18605500" y="1816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30480</xdr:rowOff>
    </xdr:from>
    <xdr:to>
      <xdr:col>102</xdr:col>
      <xdr:colOff>114300</xdr:colOff>
      <xdr:row>106</xdr:row>
      <xdr:rowOff>42672</xdr:rowOff>
    </xdr:to>
    <xdr:cxnSp macro="">
      <xdr:nvCxnSpPr>
        <xdr:cNvPr id="748" name="直線コネクタ 747">
          <a:extLst>
            <a:ext uri="{FF2B5EF4-FFF2-40B4-BE49-F238E27FC236}">
              <a16:creationId xmlns:a16="http://schemas.microsoft.com/office/drawing/2014/main" id="{C7419D05-1A54-4682-B3EB-F02868D69FC9}"/>
            </a:ext>
          </a:extLst>
        </xdr:cNvPr>
        <xdr:cNvCxnSpPr/>
      </xdr:nvCxnSpPr>
      <xdr:spPr>
        <a:xfrm flipV="1">
          <a:off x="18656300" y="1820418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77740</xdr:rowOff>
    </xdr:from>
    <xdr:ext cx="469744" cy="259045"/>
    <xdr:sp macro="" textlink="">
      <xdr:nvSpPr>
        <xdr:cNvPr id="749" name="n_1aveValue【公民館】&#10;一人当たり面積">
          <a:extLst>
            <a:ext uri="{FF2B5EF4-FFF2-40B4-BE49-F238E27FC236}">
              <a16:creationId xmlns:a16="http://schemas.microsoft.com/office/drawing/2014/main" id="{3B64A8D2-36E2-4067-91B5-17FCC298DBF0}"/>
            </a:ext>
          </a:extLst>
        </xdr:cNvPr>
        <xdr:cNvSpPr txBox="1"/>
      </xdr:nvSpPr>
      <xdr:spPr>
        <a:xfrm>
          <a:off x="21075727" y="1842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80027</xdr:rowOff>
    </xdr:from>
    <xdr:ext cx="469744" cy="259045"/>
    <xdr:sp macro="" textlink="">
      <xdr:nvSpPr>
        <xdr:cNvPr id="750" name="n_2aveValue【公民館】&#10;一人当たり面積">
          <a:extLst>
            <a:ext uri="{FF2B5EF4-FFF2-40B4-BE49-F238E27FC236}">
              <a16:creationId xmlns:a16="http://schemas.microsoft.com/office/drawing/2014/main" id="{9A8B4814-8B55-489A-BB54-DF520FFE63EE}"/>
            </a:ext>
          </a:extLst>
        </xdr:cNvPr>
        <xdr:cNvSpPr txBox="1"/>
      </xdr:nvSpPr>
      <xdr:spPr>
        <a:xfrm>
          <a:off x="20199427"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70121</xdr:rowOff>
    </xdr:from>
    <xdr:ext cx="469744" cy="259045"/>
    <xdr:sp macro="" textlink="">
      <xdr:nvSpPr>
        <xdr:cNvPr id="751" name="n_3aveValue【公民館】&#10;一人当たり面積">
          <a:extLst>
            <a:ext uri="{FF2B5EF4-FFF2-40B4-BE49-F238E27FC236}">
              <a16:creationId xmlns:a16="http://schemas.microsoft.com/office/drawing/2014/main" id="{F1D790B9-0143-4470-90C7-0D3949B843DF}"/>
            </a:ext>
          </a:extLst>
        </xdr:cNvPr>
        <xdr:cNvSpPr txBox="1"/>
      </xdr:nvSpPr>
      <xdr:spPr>
        <a:xfrm>
          <a:off x="19310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156990</xdr:rowOff>
    </xdr:from>
    <xdr:ext cx="469744" cy="259045"/>
    <xdr:sp macro="" textlink="">
      <xdr:nvSpPr>
        <xdr:cNvPr id="752" name="n_4aveValue【公民館】&#10;一人当たり面積">
          <a:extLst>
            <a:ext uri="{FF2B5EF4-FFF2-40B4-BE49-F238E27FC236}">
              <a16:creationId xmlns:a16="http://schemas.microsoft.com/office/drawing/2014/main" id="{C13BB298-E1D6-4F8D-8691-CF5EB5B01726}"/>
            </a:ext>
          </a:extLst>
        </xdr:cNvPr>
        <xdr:cNvSpPr txBox="1"/>
      </xdr:nvSpPr>
      <xdr:spPr>
        <a:xfrm>
          <a:off x="18421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81042</xdr:rowOff>
    </xdr:from>
    <xdr:ext cx="469744" cy="259045"/>
    <xdr:sp macro="" textlink="">
      <xdr:nvSpPr>
        <xdr:cNvPr id="753" name="n_1mainValue【公民館】&#10;一人当たり面積">
          <a:extLst>
            <a:ext uri="{FF2B5EF4-FFF2-40B4-BE49-F238E27FC236}">
              <a16:creationId xmlns:a16="http://schemas.microsoft.com/office/drawing/2014/main" id="{88EDAF0D-B65C-4E3D-83D8-02310330F855}"/>
            </a:ext>
          </a:extLst>
        </xdr:cNvPr>
        <xdr:cNvSpPr txBox="1"/>
      </xdr:nvSpPr>
      <xdr:spPr>
        <a:xfrm>
          <a:off x="21075727" y="1791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90188</xdr:rowOff>
    </xdr:from>
    <xdr:ext cx="469744" cy="259045"/>
    <xdr:sp macro="" textlink="">
      <xdr:nvSpPr>
        <xdr:cNvPr id="754" name="n_2mainValue【公民館】&#10;一人当たり面積">
          <a:extLst>
            <a:ext uri="{FF2B5EF4-FFF2-40B4-BE49-F238E27FC236}">
              <a16:creationId xmlns:a16="http://schemas.microsoft.com/office/drawing/2014/main" id="{5DDB16A6-F9E6-4C57-BBFF-F31B253EA486}"/>
            </a:ext>
          </a:extLst>
        </xdr:cNvPr>
        <xdr:cNvSpPr txBox="1"/>
      </xdr:nvSpPr>
      <xdr:spPr>
        <a:xfrm>
          <a:off x="20199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755" name="n_3mainValue【公民館】&#10;一人当たり面積">
          <a:extLst>
            <a:ext uri="{FF2B5EF4-FFF2-40B4-BE49-F238E27FC236}">
              <a16:creationId xmlns:a16="http://schemas.microsoft.com/office/drawing/2014/main" id="{219B6DB2-3FBD-4316-8B62-77A55EC86F00}"/>
            </a:ext>
          </a:extLst>
        </xdr:cNvPr>
        <xdr:cNvSpPr txBox="1"/>
      </xdr:nvSpPr>
      <xdr:spPr>
        <a:xfrm>
          <a:off x="19310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109999</xdr:rowOff>
    </xdr:from>
    <xdr:ext cx="469744" cy="259045"/>
    <xdr:sp macro="" textlink="">
      <xdr:nvSpPr>
        <xdr:cNvPr id="756" name="n_4mainValue【公民館】&#10;一人当たり面積">
          <a:extLst>
            <a:ext uri="{FF2B5EF4-FFF2-40B4-BE49-F238E27FC236}">
              <a16:creationId xmlns:a16="http://schemas.microsoft.com/office/drawing/2014/main" id="{90F263F1-46D1-4C38-9062-EC37F3BCDC72}"/>
            </a:ext>
          </a:extLst>
        </xdr:cNvPr>
        <xdr:cNvSpPr txBox="1"/>
      </xdr:nvSpPr>
      <xdr:spPr>
        <a:xfrm>
          <a:off x="18421427" y="1794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5A375DCA-D9AE-413E-B633-6E8B3E44C7A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23B787A9-ECEB-4BFB-A604-66231AD02C7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CBB4B393-ED7A-42A8-8885-7E8D7F0B52C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のは公営住宅である。公営住宅については、公営住宅棟長寿命化計画に基づき引き続き修繕や建替えを進めていくこととしている。一方、これまで高い水準となっていた保育所は施設統廃合に伴い新園の建設及び旧施設の用途廃止により減少。また、学校施設については中学校建替えによる旧施設の取壊しの実施により大幅に減少している。今後も計画に沿った施設の改修等維持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46764D-B175-412F-89C3-D1325BD34B0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FA54963-C152-411F-8E37-C8480EF2C1D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DF560E6-02EA-4726-8729-6EB83125BFA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79C933-28BD-45A0-B86E-64E619345E9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C653EA7-5D2B-404F-B98C-DB6B43AA193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51BB6F-EE1A-4ECD-A6B4-F3286BCC85E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D341E7-E54E-48DE-9BCF-A1E890E52F8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AD21528-DFA6-415B-B7A6-2EFC3CC04AA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C50EDB8-C5D9-45CF-B988-80D0B463FB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0EB64E0-257B-4992-8DB4-4CB9CD32CA8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9,318
9,224
241.88
10,655,750
10,492,215
92,272
4,932,183
12,081,887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BCABDF8-BC65-4157-80AE-4FD6E89039B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1A28CA3-694A-4C49-9F6C-59809F22904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35F51F-5D8C-4B4A-BA1F-EFA9DE134CA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969D2A5-D589-4E3E-BC34-33003814452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471002B-AB52-473C-9703-7CB914A0519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C18720A-8112-4F64-B521-44C32EE73D5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6F64757-0E2C-41B5-AFD1-58F4FC1EF64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010E7E8-8502-4A15-B6CE-B9A5DD2F21D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637079-4842-42EF-8882-F8FC5FD7908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311CBC8-3790-4B15-B3D1-7B919C7837C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EAF32F-5898-487F-9277-36EBC90B4D9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59C260-B65A-4DC8-B409-5D6756DA7AF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17D62BD-6EA4-424A-9BE7-4389216B4AD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2EC42E-DBFA-4717-B630-FB31518F87F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ED7C57-9567-4C1A-B94E-B43CD51F590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99A393-9E5A-4826-BA26-FE03BE490E7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C2F7BD-6E7F-4B74-9349-E01075B362E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BBFDD4F-FB8F-4362-B9D5-BFAE6C70EB9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0C3354A-EAD1-4B28-BC9A-497EA56381C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88F0C34-D3A3-4C4F-85D2-AFD1C4861B8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F3752B9-8B94-4D6B-910A-6B152F4C185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BF6EFD0-201A-4FD2-A337-5B394BFA5EA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12B94D9-64E6-4060-A1DE-35024533F13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54B9390-CBF6-490B-B9EF-3A65A007AF2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1B28F68-4892-4A4C-A224-2FA313EBF90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6C1AF67-5F13-4C73-ADFC-B73AAE183B0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6D6FDDC-2DA0-4C2C-A0B9-3D44CC24949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36AD2F8-8FC4-499C-8696-E4C8B68DC65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3AD9C1-4390-474B-B633-7754B126A4A5}"/>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9AFEE98-B327-433E-A4F3-B71F6C8EFB0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B3CEE44-5343-45CA-A241-33DFA7D1CE4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2B7A2DF-6E74-4262-8AF6-D0153776119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5571813A-C818-499F-BCD4-FF762B0DC62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0552822-68A7-441D-A5B7-F72B33F48C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2FFD0D5-8D29-4AB4-A112-514A572ED6D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6B7FE8C-DF87-43FF-847E-2260ADA0D0F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B4C8DE6-C19C-4A49-8956-A7ACD8616053}"/>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8FAA9B4-3CEF-423C-BA2D-B5A19663B23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56F3F9B-016B-46DF-97AD-8F02E128837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F993358-24A8-441B-840B-0145E66A646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40EFC5A-7789-4A11-9540-1AFBCE1E01C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06FE132-6537-4F32-B9FC-525F8A5A016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6B883DC-8A38-4154-B7A5-6D3A2E7B880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A52807E-5B33-4213-9CBA-57F08F608D9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BA1E1B3-C22A-4367-A455-0EB223E4581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180A69C-C205-498A-B013-A969ABC0FC4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DD7F8BA-0DCD-44D9-AE8B-D57A0F73E7C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37FB790-AFBA-4C7B-91CB-2633CF4AD5A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a:extLst>
            <a:ext uri="{FF2B5EF4-FFF2-40B4-BE49-F238E27FC236}">
              <a16:creationId xmlns:a16="http://schemas.microsoft.com/office/drawing/2014/main" id="{2D321BAE-82A2-4828-B687-6DDDDD7F3E36}"/>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a:extLst>
            <a:ext uri="{FF2B5EF4-FFF2-40B4-BE49-F238E27FC236}">
              <a16:creationId xmlns:a16="http://schemas.microsoft.com/office/drawing/2014/main" id="{25152AF7-5864-4852-9C11-2F22001F02FA}"/>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a:extLst>
            <a:ext uri="{FF2B5EF4-FFF2-40B4-BE49-F238E27FC236}">
              <a16:creationId xmlns:a16="http://schemas.microsoft.com/office/drawing/2014/main" id="{6FB9B42A-66CB-4A3D-A2DF-300F0B2A9678}"/>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a:extLst>
            <a:ext uri="{FF2B5EF4-FFF2-40B4-BE49-F238E27FC236}">
              <a16:creationId xmlns:a16="http://schemas.microsoft.com/office/drawing/2014/main" id="{B27F78B7-7CE9-4F75-B85A-D0C9AF946B1D}"/>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a:extLst>
            <a:ext uri="{FF2B5EF4-FFF2-40B4-BE49-F238E27FC236}">
              <a16:creationId xmlns:a16="http://schemas.microsoft.com/office/drawing/2014/main" id="{054721E6-C2F9-4D39-B2FF-86F75C6A736C}"/>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a:extLst>
            <a:ext uri="{FF2B5EF4-FFF2-40B4-BE49-F238E27FC236}">
              <a16:creationId xmlns:a16="http://schemas.microsoft.com/office/drawing/2014/main" id="{D5526C5B-DCD0-4784-96EC-E178F72955CA}"/>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a:extLst>
            <a:ext uri="{FF2B5EF4-FFF2-40B4-BE49-F238E27FC236}">
              <a16:creationId xmlns:a16="http://schemas.microsoft.com/office/drawing/2014/main" id="{9DA5632F-900A-4C13-A4B4-7BCCEC182449}"/>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a:extLst>
            <a:ext uri="{FF2B5EF4-FFF2-40B4-BE49-F238E27FC236}">
              <a16:creationId xmlns:a16="http://schemas.microsoft.com/office/drawing/2014/main" id="{0104F2B1-CF0E-49B2-BEC0-0BBEC57D175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a:extLst>
            <a:ext uri="{FF2B5EF4-FFF2-40B4-BE49-F238E27FC236}">
              <a16:creationId xmlns:a16="http://schemas.microsoft.com/office/drawing/2014/main" id="{3273D531-8A18-4256-858D-7331FB66860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a:extLst>
            <a:ext uri="{FF2B5EF4-FFF2-40B4-BE49-F238E27FC236}">
              <a16:creationId xmlns:a16="http://schemas.microsoft.com/office/drawing/2014/main" id="{0CCF6EF7-BF40-4DCF-A205-3C24D3B33D67}"/>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a:extLst>
            <a:ext uri="{FF2B5EF4-FFF2-40B4-BE49-F238E27FC236}">
              <a16:creationId xmlns:a16="http://schemas.microsoft.com/office/drawing/2014/main" id="{AAD475C8-8BE3-45F4-A246-DCF77BBFE85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41148</xdr:rowOff>
    </xdr:from>
    <xdr:to>
      <xdr:col>24</xdr:col>
      <xdr:colOff>62865</xdr:colOff>
      <xdr:row>64</xdr:row>
      <xdr:rowOff>0</xdr:rowOff>
    </xdr:to>
    <xdr:cxnSp macro="">
      <xdr:nvCxnSpPr>
        <xdr:cNvPr id="71" name="直線コネクタ 70">
          <a:extLst>
            <a:ext uri="{FF2B5EF4-FFF2-40B4-BE49-F238E27FC236}">
              <a16:creationId xmlns:a16="http://schemas.microsoft.com/office/drawing/2014/main" id="{39ACEC76-1BFC-473F-B61A-121B8B196D8A}"/>
            </a:ext>
          </a:extLst>
        </xdr:cNvPr>
        <xdr:cNvCxnSpPr/>
      </xdr:nvCxnSpPr>
      <xdr:spPr>
        <a:xfrm flipV="1">
          <a:off x="4634865" y="964234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69744" cy="259045"/>
    <xdr:sp macro="" textlink="">
      <xdr:nvSpPr>
        <xdr:cNvPr id="72" name="【体育館・プール】&#10;有形固定資産減価償却率最小値テキスト">
          <a:extLst>
            <a:ext uri="{FF2B5EF4-FFF2-40B4-BE49-F238E27FC236}">
              <a16:creationId xmlns:a16="http://schemas.microsoft.com/office/drawing/2014/main" id="{6607A136-6F82-4AA6-BA00-D659D357121C}"/>
            </a:ext>
          </a:extLst>
        </xdr:cNvPr>
        <xdr:cNvSpPr txBox="1"/>
      </xdr:nvSpPr>
      <xdr:spPr>
        <a:xfrm>
          <a:off x="4673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73" name="直線コネクタ 72">
          <a:extLst>
            <a:ext uri="{FF2B5EF4-FFF2-40B4-BE49-F238E27FC236}">
              <a16:creationId xmlns:a16="http://schemas.microsoft.com/office/drawing/2014/main" id="{92CE6443-3A11-457C-9F8F-059CA30C3C0D}"/>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159275</xdr:rowOff>
    </xdr:from>
    <xdr:ext cx="405111" cy="259045"/>
    <xdr:sp macro="" textlink="">
      <xdr:nvSpPr>
        <xdr:cNvPr id="74" name="【体育館・プール】&#10;有形固定資産減価償却率最大値テキスト">
          <a:extLst>
            <a:ext uri="{FF2B5EF4-FFF2-40B4-BE49-F238E27FC236}">
              <a16:creationId xmlns:a16="http://schemas.microsoft.com/office/drawing/2014/main" id="{3B888719-EEB5-4DB2-B3B1-43C08C56ADBF}"/>
            </a:ext>
          </a:extLst>
        </xdr:cNvPr>
        <xdr:cNvSpPr txBox="1"/>
      </xdr:nvSpPr>
      <xdr:spPr>
        <a:xfrm>
          <a:off x="4673600" y="941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41148</xdr:rowOff>
    </xdr:from>
    <xdr:to>
      <xdr:col>24</xdr:col>
      <xdr:colOff>152400</xdr:colOff>
      <xdr:row>56</xdr:row>
      <xdr:rowOff>41148</xdr:rowOff>
    </xdr:to>
    <xdr:cxnSp macro="">
      <xdr:nvCxnSpPr>
        <xdr:cNvPr id="75" name="直線コネクタ 74">
          <a:extLst>
            <a:ext uri="{FF2B5EF4-FFF2-40B4-BE49-F238E27FC236}">
              <a16:creationId xmlns:a16="http://schemas.microsoft.com/office/drawing/2014/main" id="{4C277525-FA0A-4C0B-B7FB-09474F7A6F78}"/>
            </a:ext>
          </a:extLst>
        </xdr:cNvPr>
        <xdr:cNvCxnSpPr/>
      </xdr:nvCxnSpPr>
      <xdr:spPr>
        <a:xfrm>
          <a:off x="4546600" y="964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156227</xdr:rowOff>
    </xdr:from>
    <xdr:ext cx="405111" cy="259045"/>
    <xdr:sp macro="" textlink="">
      <xdr:nvSpPr>
        <xdr:cNvPr id="76" name="【体育館・プール】&#10;有形固定資産減価償却率平均値テキスト">
          <a:extLst>
            <a:ext uri="{FF2B5EF4-FFF2-40B4-BE49-F238E27FC236}">
              <a16:creationId xmlns:a16="http://schemas.microsoft.com/office/drawing/2014/main" id="{7ACB23A5-F6B7-4618-9A24-489140CFCE36}"/>
            </a:ext>
          </a:extLst>
        </xdr:cNvPr>
        <xdr:cNvSpPr txBox="1"/>
      </xdr:nvSpPr>
      <xdr:spPr>
        <a:xfrm>
          <a:off x="4673600" y="1027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xdr:rowOff>
    </xdr:from>
    <xdr:to>
      <xdr:col>24</xdr:col>
      <xdr:colOff>114300</xdr:colOff>
      <xdr:row>60</xdr:row>
      <xdr:rowOff>107950</xdr:rowOff>
    </xdr:to>
    <xdr:sp macro="" textlink="">
      <xdr:nvSpPr>
        <xdr:cNvPr id="77" name="フローチャート: 判断 76">
          <a:extLst>
            <a:ext uri="{FF2B5EF4-FFF2-40B4-BE49-F238E27FC236}">
              <a16:creationId xmlns:a16="http://schemas.microsoft.com/office/drawing/2014/main" id="{5F23D124-60D5-4DD8-BAD6-EC0B77A2B5F4}"/>
            </a:ext>
          </a:extLst>
        </xdr:cNvPr>
        <xdr:cNvSpPr/>
      </xdr:nvSpPr>
      <xdr:spPr>
        <a:xfrm>
          <a:off x="45847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109220</xdr:rowOff>
    </xdr:from>
    <xdr:to>
      <xdr:col>20</xdr:col>
      <xdr:colOff>38100</xdr:colOff>
      <xdr:row>60</xdr:row>
      <xdr:rowOff>39370</xdr:rowOff>
    </xdr:to>
    <xdr:sp macro="" textlink="">
      <xdr:nvSpPr>
        <xdr:cNvPr id="78" name="フローチャート: 判断 77">
          <a:extLst>
            <a:ext uri="{FF2B5EF4-FFF2-40B4-BE49-F238E27FC236}">
              <a16:creationId xmlns:a16="http://schemas.microsoft.com/office/drawing/2014/main" id="{04DA6593-AA09-4065-8268-3F9F8CF0A1A4}"/>
            </a:ext>
          </a:extLst>
        </xdr:cNvPr>
        <xdr:cNvSpPr/>
      </xdr:nvSpPr>
      <xdr:spPr>
        <a:xfrm>
          <a:off x="3746500" y="1022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84074</xdr:rowOff>
    </xdr:from>
    <xdr:to>
      <xdr:col>15</xdr:col>
      <xdr:colOff>101600</xdr:colOff>
      <xdr:row>60</xdr:row>
      <xdr:rowOff>14224</xdr:rowOff>
    </xdr:to>
    <xdr:sp macro="" textlink="">
      <xdr:nvSpPr>
        <xdr:cNvPr id="79" name="フローチャート: 判断 78">
          <a:extLst>
            <a:ext uri="{FF2B5EF4-FFF2-40B4-BE49-F238E27FC236}">
              <a16:creationId xmlns:a16="http://schemas.microsoft.com/office/drawing/2014/main" id="{C96ACA8A-4F0A-4B9A-AFCE-61736D9DBE91}"/>
            </a:ext>
          </a:extLst>
        </xdr:cNvPr>
        <xdr:cNvSpPr/>
      </xdr:nvSpPr>
      <xdr:spPr>
        <a:xfrm>
          <a:off x="2857500" y="1019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36068</xdr:rowOff>
    </xdr:from>
    <xdr:to>
      <xdr:col>10</xdr:col>
      <xdr:colOff>165100</xdr:colOff>
      <xdr:row>59</xdr:row>
      <xdr:rowOff>137668</xdr:rowOff>
    </xdr:to>
    <xdr:sp macro="" textlink="">
      <xdr:nvSpPr>
        <xdr:cNvPr id="80" name="フローチャート: 判断 79">
          <a:extLst>
            <a:ext uri="{FF2B5EF4-FFF2-40B4-BE49-F238E27FC236}">
              <a16:creationId xmlns:a16="http://schemas.microsoft.com/office/drawing/2014/main" id="{D213C73E-FEFF-4287-8421-9CC2E86633C6}"/>
            </a:ext>
          </a:extLst>
        </xdr:cNvPr>
        <xdr:cNvSpPr/>
      </xdr:nvSpPr>
      <xdr:spPr>
        <a:xfrm>
          <a:off x="1968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116078</xdr:rowOff>
    </xdr:from>
    <xdr:to>
      <xdr:col>6</xdr:col>
      <xdr:colOff>38100</xdr:colOff>
      <xdr:row>59</xdr:row>
      <xdr:rowOff>46228</xdr:rowOff>
    </xdr:to>
    <xdr:sp macro="" textlink="">
      <xdr:nvSpPr>
        <xdr:cNvPr id="81" name="フローチャート: 判断 80">
          <a:extLst>
            <a:ext uri="{FF2B5EF4-FFF2-40B4-BE49-F238E27FC236}">
              <a16:creationId xmlns:a16="http://schemas.microsoft.com/office/drawing/2014/main" id="{ADCCF673-A844-473B-A17A-DF12FFAA5D5F}"/>
            </a:ext>
          </a:extLst>
        </xdr:cNvPr>
        <xdr:cNvSpPr/>
      </xdr:nvSpPr>
      <xdr:spPr>
        <a:xfrm>
          <a:off x="1079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a:extLst>
            <a:ext uri="{FF2B5EF4-FFF2-40B4-BE49-F238E27FC236}">
              <a16:creationId xmlns:a16="http://schemas.microsoft.com/office/drawing/2014/main" id="{A89EE13B-DAD1-4CB4-B410-7BFCB3B12B8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F645D26D-381E-41B1-AE42-1CA2F190D4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BDADE35-8F63-40F1-A422-75FBDF39D82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A448D09-9A1E-4A2E-88D7-224724CCD70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1733DA2-2E4D-4703-933B-274C3BBF6B4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47498</xdr:rowOff>
    </xdr:from>
    <xdr:to>
      <xdr:col>24</xdr:col>
      <xdr:colOff>114300</xdr:colOff>
      <xdr:row>59</xdr:row>
      <xdr:rowOff>149098</xdr:rowOff>
    </xdr:to>
    <xdr:sp macro="" textlink="">
      <xdr:nvSpPr>
        <xdr:cNvPr id="87" name="楕円 86">
          <a:extLst>
            <a:ext uri="{FF2B5EF4-FFF2-40B4-BE49-F238E27FC236}">
              <a16:creationId xmlns:a16="http://schemas.microsoft.com/office/drawing/2014/main" id="{04008080-859B-4381-889D-D2EEFF8E9EAF}"/>
            </a:ext>
          </a:extLst>
        </xdr:cNvPr>
        <xdr:cNvSpPr/>
      </xdr:nvSpPr>
      <xdr:spPr>
        <a:xfrm>
          <a:off x="4584700" y="101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70375</xdr:rowOff>
    </xdr:from>
    <xdr:ext cx="405111" cy="259045"/>
    <xdr:sp macro="" textlink="">
      <xdr:nvSpPr>
        <xdr:cNvPr id="88" name="【体育館・プール】&#10;有形固定資産減価償却率該当値テキスト">
          <a:extLst>
            <a:ext uri="{FF2B5EF4-FFF2-40B4-BE49-F238E27FC236}">
              <a16:creationId xmlns:a16="http://schemas.microsoft.com/office/drawing/2014/main" id="{0E05CEA9-A6D2-4FAE-9F52-F052AA648456}"/>
            </a:ext>
          </a:extLst>
        </xdr:cNvPr>
        <xdr:cNvSpPr txBox="1"/>
      </xdr:nvSpPr>
      <xdr:spPr>
        <a:xfrm>
          <a:off x="4673600" y="1001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166370</xdr:rowOff>
    </xdr:from>
    <xdr:to>
      <xdr:col>20</xdr:col>
      <xdr:colOff>38100</xdr:colOff>
      <xdr:row>59</xdr:row>
      <xdr:rowOff>96520</xdr:rowOff>
    </xdr:to>
    <xdr:sp macro="" textlink="">
      <xdr:nvSpPr>
        <xdr:cNvPr id="89" name="楕円 88">
          <a:extLst>
            <a:ext uri="{FF2B5EF4-FFF2-40B4-BE49-F238E27FC236}">
              <a16:creationId xmlns:a16="http://schemas.microsoft.com/office/drawing/2014/main" id="{C1DC4119-2795-4ED6-B5EC-8DC838BDB74F}"/>
            </a:ext>
          </a:extLst>
        </xdr:cNvPr>
        <xdr:cNvSpPr/>
      </xdr:nvSpPr>
      <xdr:spPr>
        <a:xfrm>
          <a:off x="3746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45720</xdr:rowOff>
    </xdr:from>
    <xdr:to>
      <xdr:col>24</xdr:col>
      <xdr:colOff>63500</xdr:colOff>
      <xdr:row>59</xdr:row>
      <xdr:rowOff>98298</xdr:rowOff>
    </xdr:to>
    <xdr:cxnSp macro="">
      <xdr:nvCxnSpPr>
        <xdr:cNvPr id="90" name="直線コネクタ 89">
          <a:extLst>
            <a:ext uri="{FF2B5EF4-FFF2-40B4-BE49-F238E27FC236}">
              <a16:creationId xmlns:a16="http://schemas.microsoft.com/office/drawing/2014/main" id="{76995CBA-B057-4619-BE0C-796E5B5E16CA}"/>
            </a:ext>
          </a:extLst>
        </xdr:cNvPr>
        <xdr:cNvCxnSpPr/>
      </xdr:nvCxnSpPr>
      <xdr:spPr>
        <a:xfrm>
          <a:off x="3797300" y="10161270"/>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109220</xdr:rowOff>
    </xdr:from>
    <xdr:to>
      <xdr:col>15</xdr:col>
      <xdr:colOff>101600</xdr:colOff>
      <xdr:row>59</xdr:row>
      <xdr:rowOff>39370</xdr:rowOff>
    </xdr:to>
    <xdr:sp macro="" textlink="">
      <xdr:nvSpPr>
        <xdr:cNvPr id="91" name="楕円 90">
          <a:extLst>
            <a:ext uri="{FF2B5EF4-FFF2-40B4-BE49-F238E27FC236}">
              <a16:creationId xmlns:a16="http://schemas.microsoft.com/office/drawing/2014/main" id="{53EBE2F4-2B33-4D45-9786-78E7901CED07}"/>
            </a:ext>
          </a:extLst>
        </xdr:cNvPr>
        <xdr:cNvSpPr/>
      </xdr:nvSpPr>
      <xdr:spPr>
        <a:xfrm>
          <a:off x="2857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160020</xdr:rowOff>
    </xdr:from>
    <xdr:to>
      <xdr:col>19</xdr:col>
      <xdr:colOff>177800</xdr:colOff>
      <xdr:row>59</xdr:row>
      <xdr:rowOff>45720</xdr:rowOff>
    </xdr:to>
    <xdr:cxnSp macro="">
      <xdr:nvCxnSpPr>
        <xdr:cNvPr id="92" name="直線コネクタ 91">
          <a:extLst>
            <a:ext uri="{FF2B5EF4-FFF2-40B4-BE49-F238E27FC236}">
              <a16:creationId xmlns:a16="http://schemas.microsoft.com/office/drawing/2014/main" id="{FA94B4CA-E553-452A-820E-D6FA3B0A9603}"/>
            </a:ext>
          </a:extLst>
        </xdr:cNvPr>
        <xdr:cNvCxnSpPr/>
      </xdr:nvCxnSpPr>
      <xdr:spPr>
        <a:xfrm>
          <a:off x="2908300" y="101041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47498</xdr:rowOff>
    </xdr:from>
    <xdr:to>
      <xdr:col>10</xdr:col>
      <xdr:colOff>165100</xdr:colOff>
      <xdr:row>58</xdr:row>
      <xdr:rowOff>149098</xdr:rowOff>
    </xdr:to>
    <xdr:sp macro="" textlink="">
      <xdr:nvSpPr>
        <xdr:cNvPr id="93" name="楕円 92">
          <a:extLst>
            <a:ext uri="{FF2B5EF4-FFF2-40B4-BE49-F238E27FC236}">
              <a16:creationId xmlns:a16="http://schemas.microsoft.com/office/drawing/2014/main" id="{9B3029AE-8B7E-477B-9B01-243DD46F1736}"/>
            </a:ext>
          </a:extLst>
        </xdr:cNvPr>
        <xdr:cNvSpPr/>
      </xdr:nvSpPr>
      <xdr:spPr>
        <a:xfrm>
          <a:off x="1968500" y="999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98298</xdr:rowOff>
    </xdr:from>
    <xdr:to>
      <xdr:col>15</xdr:col>
      <xdr:colOff>50800</xdr:colOff>
      <xdr:row>58</xdr:row>
      <xdr:rowOff>160020</xdr:rowOff>
    </xdr:to>
    <xdr:cxnSp macro="">
      <xdr:nvCxnSpPr>
        <xdr:cNvPr id="94" name="直線コネクタ 93">
          <a:extLst>
            <a:ext uri="{FF2B5EF4-FFF2-40B4-BE49-F238E27FC236}">
              <a16:creationId xmlns:a16="http://schemas.microsoft.com/office/drawing/2014/main" id="{ED05BC54-AB4C-40C4-874B-18EA23D86CEC}"/>
            </a:ext>
          </a:extLst>
        </xdr:cNvPr>
        <xdr:cNvCxnSpPr/>
      </xdr:nvCxnSpPr>
      <xdr:spPr>
        <a:xfrm>
          <a:off x="2019300" y="1004239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6350</xdr:rowOff>
    </xdr:from>
    <xdr:to>
      <xdr:col>6</xdr:col>
      <xdr:colOff>38100</xdr:colOff>
      <xdr:row>59</xdr:row>
      <xdr:rowOff>107950</xdr:rowOff>
    </xdr:to>
    <xdr:sp macro="" textlink="">
      <xdr:nvSpPr>
        <xdr:cNvPr id="95" name="楕円 94">
          <a:extLst>
            <a:ext uri="{FF2B5EF4-FFF2-40B4-BE49-F238E27FC236}">
              <a16:creationId xmlns:a16="http://schemas.microsoft.com/office/drawing/2014/main" id="{144007BE-4015-4502-A3F3-C5E16BC382F2}"/>
            </a:ext>
          </a:extLst>
        </xdr:cNvPr>
        <xdr:cNvSpPr/>
      </xdr:nvSpPr>
      <xdr:spPr>
        <a:xfrm>
          <a:off x="1079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98298</xdr:rowOff>
    </xdr:from>
    <xdr:to>
      <xdr:col>10</xdr:col>
      <xdr:colOff>114300</xdr:colOff>
      <xdr:row>59</xdr:row>
      <xdr:rowOff>57150</xdr:rowOff>
    </xdr:to>
    <xdr:cxnSp macro="">
      <xdr:nvCxnSpPr>
        <xdr:cNvPr id="96" name="直線コネクタ 95">
          <a:extLst>
            <a:ext uri="{FF2B5EF4-FFF2-40B4-BE49-F238E27FC236}">
              <a16:creationId xmlns:a16="http://schemas.microsoft.com/office/drawing/2014/main" id="{F6E189FD-C486-46C8-BF39-A52D663DD6DE}"/>
            </a:ext>
          </a:extLst>
        </xdr:cNvPr>
        <xdr:cNvCxnSpPr/>
      </xdr:nvCxnSpPr>
      <xdr:spPr>
        <a:xfrm flipV="1">
          <a:off x="1130300" y="10042398"/>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30497</xdr:rowOff>
    </xdr:from>
    <xdr:ext cx="405111" cy="259045"/>
    <xdr:sp macro="" textlink="">
      <xdr:nvSpPr>
        <xdr:cNvPr id="97" name="n_1aveValue【体育館・プール】&#10;有形固定資産減価償却率">
          <a:extLst>
            <a:ext uri="{FF2B5EF4-FFF2-40B4-BE49-F238E27FC236}">
              <a16:creationId xmlns:a16="http://schemas.microsoft.com/office/drawing/2014/main" id="{1ADA53D8-B546-4A75-A4B0-BE59014847A6}"/>
            </a:ext>
          </a:extLst>
        </xdr:cNvPr>
        <xdr:cNvSpPr txBox="1"/>
      </xdr:nvSpPr>
      <xdr:spPr>
        <a:xfrm>
          <a:off x="35820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5351</xdr:rowOff>
    </xdr:from>
    <xdr:ext cx="405111" cy="259045"/>
    <xdr:sp macro="" textlink="">
      <xdr:nvSpPr>
        <xdr:cNvPr id="98" name="n_2aveValue【体育館・プール】&#10;有形固定資産減価償却率">
          <a:extLst>
            <a:ext uri="{FF2B5EF4-FFF2-40B4-BE49-F238E27FC236}">
              <a16:creationId xmlns:a16="http://schemas.microsoft.com/office/drawing/2014/main" id="{924B3BEF-4DC7-4CA6-AD7F-AC7BF6245C68}"/>
            </a:ext>
          </a:extLst>
        </xdr:cNvPr>
        <xdr:cNvSpPr txBox="1"/>
      </xdr:nvSpPr>
      <xdr:spPr>
        <a:xfrm>
          <a:off x="2705744" y="1029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128795</xdr:rowOff>
    </xdr:from>
    <xdr:ext cx="405111" cy="259045"/>
    <xdr:sp macro="" textlink="">
      <xdr:nvSpPr>
        <xdr:cNvPr id="99" name="n_3aveValue【体育館・プール】&#10;有形固定資産減価償却率">
          <a:extLst>
            <a:ext uri="{FF2B5EF4-FFF2-40B4-BE49-F238E27FC236}">
              <a16:creationId xmlns:a16="http://schemas.microsoft.com/office/drawing/2014/main" id="{8599547C-AA9A-4754-B48C-D5A166E392E6}"/>
            </a:ext>
          </a:extLst>
        </xdr:cNvPr>
        <xdr:cNvSpPr txBox="1"/>
      </xdr:nvSpPr>
      <xdr:spPr>
        <a:xfrm>
          <a:off x="1816744" y="1024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62755</xdr:rowOff>
    </xdr:from>
    <xdr:ext cx="405111" cy="259045"/>
    <xdr:sp macro="" textlink="">
      <xdr:nvSpPr>
        <xdr:cNvPr id="100" name="n_4aveValue【体育館・プール】&#10;有形固定資産減価償却率">
          <a:extLst>
            <a:ext uri="{FF2B5EF4-FFF2-40B4-BE49-F238E27FC236}">
              <a16:creationId xmlns:a16="http://schemas.microsoft.com/office/drawing/2014/main" id="{656A3A91-7722-4A7B-B5BC-E863ED2C1A2E}"/>
            </a:ext>
          </a:extLst>
        </xdr:cNvPr>
        <xdr:cNvSpPr txBox="1"/>
      </xdr:nvSpPr>
      <xdr:spPr>
        <a:xfrm>
          <a:off x="927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113047</xdr:rowOff>
    </xdr:from>
    <xdr:ext cx="405111" cy="259045"/>
    <xdr:sp macro="" textlink="">
      <xdr:nvSpPr>
        <xdr:cNvPr id="101" name="n_1mainValue【体育館・プール】&#10;有形固定資産減価償却率">
          <a:extLst>
            <a:ext uri="{FF2B5EF4-FFF2-40B4-BE49-F238E27FC236}">
              <a16:creationId xmlns:a16="http://schemas.microsoft.com/office/drawing/2014/main" id="{91109100-59D0-49D8-806D-58B23722E6A2}"/>
            </a:ext>
          </a:extLst>
        </xdr:cNvPr>
        <xdr:cNvSpPr txBox="1"/>
      </xdr:nvSpPr>
      <xdr:spPr>
        <a:xfrm>
          <a:off x="35820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55897</xdr:rowOff>
    </xdr:from>
    <xdr:ext cx="405111" cy="259045"/>
    <xdr:sp macro="" textlink="">
      <xdr:nvSpPr>
        <xdr:cNvPr id="102" name="n_2mainValue【体育館・プール】&#10;有形固定資産減価償却率">
          <a:extLst>
            <a:ext uri="{FF2B5EF4-FFF2-40B4-BE49-F238E27FC236}">
              <a16:creationId xmlns:a16="http://schemas.microsoft.com/office/drawing/2014/main" id="{87619FE7-7D9B-4A5A-933A-B49245FE137D}"/>
            </a:ext>
          </a:extLst>
        </xdr:cNvPr>
        <xdr:cNvSpPr txBox="1"/>
      </xdr:nvSpPr>
      <xdr:spPr>
        <a:xfrm>
          <a:off x="2705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165625</xdr:rowOff>
    </xdr:from>
    <xdr:ext cx="405111" cy="259045"/>
    <xdr:sp macro="" textlink="">
      <xdr:nvSpPr>
        <xdr:cNvPr id="103" name="n_3mainValue【体育館・プール】&#10;有形固定資産減価償却率">
          <a:extLst>
            <a:ext uri="{FF2B5EF4-FFF2-40B4-BE49-F238E27FC236}">
              <a16:creationId xmlns:a16="http://schemas.microsoft.com/office/drawing/2014/main" id="{E4461727-74F3-4C34-8762-E3E937A1336F}"/>
            </a:ext>
          </a:extLst>
        </xdr:cNvPr>
        <xdr:cNvSpPr txBox="1"/>
      </xdr:nvSpPr>
      <xdr:spPr>
        <a:xfrm>
          <a:off x="1816744" y="976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99077</xdr:rowOff>
    </xdr:from>
    <xdr:ext cx="405111" cy="259045"/>
    <xdr:sp macro="" textlink="">
      <xdr:nvSpPr>
        <xdr:cNvPr id="104" name="n_4mainValue【体育館・プール】&#10;有形固定資産減価償却率">
          <a:extLst>
            <a:ext uri="{FF2B5EF4-FFF2-40B4-BE49-F238E27FC236}">
              <a16:creationId xmlns:a16="http://schemas.microsoft.com/office/drawing/2014/main" id="{E2B8C6D8-561C-44A3-98EE-5B7420C3375F}"/>
            </a:ext>
          </a:extLst>
        </xdr:cNvPr>
        <xdr:cNvSpPr txBox="1"/>
      </xdr:nvSpPr>
      <xdr:spPr>
        <a:xfrm>
          <a:off x="927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B2A0E198-96A3-403A-9BDC-AD3EAAA8F09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05ECEF0E-6D1B-43B6-B321-FC1BBF36B42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22E029C8-16B4-4B0C-A72D-424321BEBFC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01C46B61-DCE6-4F28-9A07-DDB4E662C76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50091EEF-673C-4B63-9E5B-5723125699A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DF6ABC08-094B-413F-AE2C-480C28984BC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8033EA89-1255-40C8-BD07-BBE178FA2A1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CDB494B2-DFF4-4DB0-A8A1-39113FAF551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1EC59BB8-FD74-42E1-AC95-65D26238FD4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B3EEEEC8-E1AC-458B-9880-163C60DD473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F5F3BCA3-3463-47A2-8778-2C301F3EFDE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1844AB11-B64B-4C33-AFC6-A2FC91B2C74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B692F6BB-1369-4ABA-A40C-CB5A159B8E4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46CB69B6-9411-44DE-AF35-0008A64983D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D77FF62C-7537-4DE5-836F-DE567CC14F5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A260DE38-286E-45BC-B79C-BE9F5A2F1E9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AE24E65C-AAA2-4340-8491-937C8C85F4D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B5A3C9FC-C4A4-44C4-A1A2-9BBDD5812AE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BF654CB3-FAB6-4006-AD5E-D8FB2496EDA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7BE03919-52C9-476C-8EEB-95FD50785D0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77FD572E-1657-4099-B823-1DDA99F1848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4C16D2A1-6B5D-450B-977D-C95BD280E4D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821DA244-0D9D-4AF5-BA53-97FB09C5E3F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147828</xdr:rowOff>
    </xdr:from>
    <xdr:to>
      <xdr:col>54</xdr:col>
      <xdr:colOff>189865</xdr:colOff>
      <xdr:row>64</xdr:row>
      <xdr:rowOff>72009</xdr:rowOff>
    </xdr:to>
    <xdr:cxnSp macro="">
      <xdr:nvCxnSpPr>
        <xdr:cNvPr id="128" name="直線コネクタ 127">
          <a:extLst>
            <a:ext uri="{FF2B5EF4-FFF2-40B4-BE49-F238E27FC236}">
              <a16:creationId xmlns:a16="http://schemas.microsoft.com/office/drawing/2014/main" id="{07B7FA35-AFB7-487F-AA4C-801693BC58E9}"/>
            </a:ext>
          </a:extLst>
        </xdr:cNvPr>
        <xdr:cNvCxnSpPr/>
      </xdr:nvCxnSpPr>
      <xdr:spPr>
        <a:xfrm flipV="1">
          <a:off x="10476865" y="9749028"/>
          <a:ext cx="0" cy="1295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75836</xdr:rowOff>
    </xdr:from>
    <xdr:ext cx="469744" cy="259045"/>
    <xdr:sp macro="" textlink="">
      <xdr:nvSpPr>
        <xdr:cNvPr id="129" name="【体育館・プール】&#10;一人当たり面積最小値テキスト">
          <a:extLst>
            <a:ext uri="{FF2B5EF4-FFF2-40B4-BE49-F238E27FC236}">
              <a16:creationId xmlns:a16="http://schemas.microsoft.com/office/drawing/2014/main" id="{ADD1B1F8-F0D8-42C6-BB1A-EC702B48DB77}"/>
            </a:ext>
          </a:extLst>
        </xdr:cNvPr>
        <xdr:cNvSpPr txBox="1"/>
      </xdr:nvSpPr>
      <xdr:spPr>
        <a:xfrm>
          <a:off x="10515600" y="1104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72009</xdr:rowOff>
    </xdr:from>
    <xdr:to>
      <xdr:col>55</xdr:col>
      <xdr:colOff>88900</xdr:colOff>
      <xdr:row>64</xdr:row>
      <xdr:rowOff>72009</xdr:rowOff>
    </xdr:to>
    <xdr:cxnSp macro="">
      <xdr:nvCxnSpPr>
        <xdr:cNvPr id="130" name="直線コネクタ 129">
          <a:extLst>
            <a:ext uri="{FF2B5EF4-FFF2-40B4-BE49-F238E27FC236}">
              <a16:creationId xmlns:a16="http://schemas.microsoft.com/office/drawing/2014/main" id="{24335A95-3D68-4C70-8B5E-7DB4A1F01BDD}"/>
            </a:ext>
          </a:extLst>
        </xdr:cNvPr>
        <xdr:cNvCxnSpPr/>
      </xdr:nvCxnSpPr>
      <xdr:spPr>
        <a:xfrm>
          <a:off x="10388600" y="11044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94505</xdr:rowOff>
    </xdr:from>
    <xdr:ext cx="469744" cy="259045"/>
    <xdr:sp macro="" textlink="">
      <xdr:nvSpPr>
        <xdr:cNvPr id="131" name="【体育館・プール】&#10;一人当たり面積最大値テキスト">
          <a:extLst>
            <a:ext uri="{FF2B5EF4-FFF2-40B4-BE49-F238E27FC236}">
              <a16:creationId xmlns:a16="http://schemas.microsoft.com/office/drawing/2014/main" id="{6F766FD2-E34F-4EEA-A51F-1AFEE8EEC13D}"/>
            </a:ext>
          </a:extLst>
        </xdr:cNvPr>
        <xdr:cNvSpPr txBox="1"/>
      </xdr:nvSpPr>
      <xdr:spPr>
        <a:xfrm>
          <a:off x="10515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147828</xdr:rowOff>
    </xdr:from>
    <xdr:to>
      <xdr:col>55</xdr:col>
      <xdr:colOff>88900</xdr:colOff>
      <xdr:row>56</xdr:row>
      <xdr:rowOff>147828</xdr:rowOff>
    </xdr:to>
    <xdr:cxnSp macro="">
      <xdr:nvCxnSpPr>
        <xdr:cNvPr id="132" name="直線コネクタ 131">
          <a:extLst>
            <a:ext uri="{FF2B5EF4-FFF2-40B4-BE49-F238E27FC236}">
              <a16:creationId xmlns:a16="http://schemas.microsoft.com/office/drawing/2014/main" id="{E17D3F51-E473-4C03-9805-38CE971181D6}"/>
            </a:ext>
          </a:extLst>
        </xdr:cNvPr>
        <xdr:cNvCxnSpPr/>
      </xdr:nvCxnSpPr>
      <xdr:spPr>
        <a:xfrm>
          <a:off x="10388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118127</xdr:rowOff>
    </xdr:from>
    <xdr:ext cx="469744" cy="259045"/>
    <xdr:sp macro="" textlink="">
      <xdr:nvSpPr>
        <xdr:cNvPr id="133" name="【体育館・プール】&#10;一人当たり面積平均値テキスト">
          <a:extLst>
            <a:ext uri="{FF2B5EF4-FFF2-40B4-BE49-F238E27FC236}">
              <a16:creationId xmlns:a16="http://schemas.microsoft.com/office/drawing/2014/main" id="{34D862B2-0D48-46FC-BDEA-7B2AB250291B}"/>
            </a:ext>
          </a:extLst>
        </xdr:cNvPr>
        <xdr:cNvSpPr txBox="1"/>
      </xdr:nvSpPr>
      <xdr:spPr>
        <a:xfrm>
          <a:off x="10515600" y="10748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139700</xdr:rowOff>
    </xdr:from>
    <xdr:to>
      <xdr:col>55</xdr:col>
      <xdr:colOff>50800</xdr:colOff>
      <xdr:row>63</xdr:row>
      <xdr:rowOff>69850</xdr:rowOff>
    </xdr:to>
    <xdr:sp macro="" textlink="">
      <xdr:nvSpPr>
        <xdr:cNvPr id="134" name="フローチャート: 判断 133">
          <a:extLst>
            <a:ext uri="{FF2B5EF4-FFF2-40B4-BE49-F238E27FC236}">
              <a16:creationId xmlns:a16="http://schemas.microsoft.com/office/drawing/2014/main" id="{3BEBB8D6-A0DF-45D5-939C-707500BD0B27}"/>
            </a:ext>
          </a:extLst>
        </xdr:cNvPr>
        <xdr:cNvSpPr/>
      </xdr:nvSpPr>
      <xdr:spPr>
        <a:xfrm>
          <a:off x="10426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142748</xdr:rowOff>
    </xdr:from>
    <xdr:to>
      <xdr:col>50</xdr:col>
      <xdr:colOff>165100</xdr:colOff>
      <xdr:row>63</xdr:row>
      <xdr:rowOff>72898</xdr:rowOff>
    </xdr:to>
    <xdr:sp macro="" textlink="">
      <xdr:nvSpPr>
        <xdr:cNvPr id="135" name="フローチャート: 判断 134">
          <a:extLst>
            <a:ext uri="{FF2B5EF4-FFF2-40B4-BE49-F238E27FC236}">
              <a16:creationId xmlns:a16="http://schemas.microsoft.com/office/drawing/2014/main" id="{9517073F-D067-41AA-B01A-CDC6E4157B5C}"/>
            </a:ext>
          </a:extLst>
        </xdr:cNvPr>
        <xdr:cNvSpPr/>
      </xdr:nvSpPr>
      <xdr:spPr>
        <a:xfrm>
          <a:off x="9588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145034</xdr:rowOff>
    </xdr:from>
    <xdr:to>
      <xdr:col>46</xdr:col>
      <xdr:colOff>38100</xdr:colOff>
      <xdr:row>63</xdr:row>
      <xdr:rowOff>75184</xdr:rowOff>
    </xdr:to>
    <xdr:sp macro="" textlink="">
      <xdr:nvSpPr>
        <xdr:cNvPr id="136" name="フローチャート: 判断 135">
          <a:extLst>
            <a:ext uri="{FF2B5EF4-FFF2-40B4-BE49-F238E27FC236}">
              <a16:creationId xmlns:a16="http://schemas.microsoft.com/office/drawing/2014/main" id="{A57C5E8A-FC73-4032-B949-134022F04A9F}"/>
            </a:ext>
          </a:extLst>
        </xdr:cNvPr>
        <xdr:cNvSpPr/>
      </xdr:nvSpPr>
      <xdr:spPr>
        <a:xfrm>
          <a:off x="8699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158750</xdr:rowOff>
    </xdr:from>
    <xdr:to>
      <xdr:col>41</xdr:col>
      <xdr:colOff>101600</xdr:colOff>
      <xdr:row>63</xdr:row>
      <xdr:rowOff>88900</xdr:rowOff>
    </xdr:to>
    <xdr:sp macro="" textlink="">
      <xdr:nvSpPr>
        <xdr:cNvPr id="137" name="フローチャート: 判断 136">
          <a:extLst>
            <a:ext uri="{FF2B5EF4-FFF2-40B4-BE49-F238E27FC236}">
              <a16:creationId xmlns:a16="http://schemas.microsoft.com/office/drawing/2014/main" id="{23D74343-C479-4E0C-923F-DC29C27CB3B4}"/>
            </a:ext>
          </a:extLst>
        </xdr:cNvPr>
        <xdr:cNvSpPr/>
      </xdr:nvSpPr>
      <xdr:spPr>
        <a:xfrm>
          <a:off x="7810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47879</xdr:rowOff>
    </xdr:from>
    <xdr:to>
      <xdr:col>36</xdr:col>
      <xdr:colOff>165100</xdr:colOff>
      <xdr:row>63</xdr:row>
      <xdr:rowOff>149479</xdr:rowOff>
    </xdr:to>
    <xdr:sp macro="" textlink="">
      <xdr:nvSpPr>
        <xdr:cNvPr id="138" name="フローチャート: 判断 137">
          <a:extLst>
            <a:ext uri="{FF2B5EF4-FFF2-40B4-BE49-F238E27FC236}">
              <a16:creationId xmlns:a16="http://schemas.microsoft.com/office/drawing/2014/main" id="{AAABD0AB-8657-43C1-9ED3-EB0A4524B656}"/>
            </a:ext>
          </a:extLst>
        </xdr:cNvPr>
        <xdr:cNvSpPr/>
      </xdr:nvSpPr>
      <xdr:spPr>
        <a:xfrm>
          <a:off x="6921500" y="108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D76F382-CB78-4793-9433-8327CA7EFA1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8CA1CD17-C18B-4DDF-9D83-3398A247610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15219AEA-7528-44F7-9B3A-76A56AAA579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2D224DD-F1DC-4A5B-ABAD-04FA1718964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71E43E8-56DE-45F6-8AB8-04C13AB2D08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159893</xdr:rowOff>
    </xdr:from>
    <xdr:to>
      <xdr:col>55</xdr:col>
      <xdr:colOff>50800</xdr:colOff>
      <xdr:row>62</xdr:row>
      <xdr:rowOff>90043</xdr:rowOff>
    </xdr:to>
    <xdr:sp macro="" textlink="">
      <xdr:nvSpPr>
        <xdr:cNvPr id="144" name="楕円 143">
          <a:extLst>
            <a:ext uri="{FF2B5EF4-FFF2-40B4-BE49-F238E27FC236}">
              <a16:creationId xmlns:a16="http://schemas.microsoft.com/office/drawing/2014/main" id="{A06AAF21-462E-4FB0-B770-35B36DC71E04}"/>
            </a:ext>
          </a:extLst>
        </xdr:cNvPr>
        <xdr:cNvSpPr/>
      </xdr:nvSpPr>
      <xdr:spPr>
        <a:xfrm>
          <a:off x="10426700" y="106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11320</xdr:rowOff>
    </xdr:from>
    <xdr:ext cx="469744" cy="259045"/>
    <xdr:sp macro="" textlink="">
      <xdr:nvSpPr>
        <xdr:cNvPr id="145" name="【体育館・プール】&#10;一人当たり面積該当値テキスト">
          <a:extLst>
            <a:ext uri="{FF2B5EF4-FFF2-40B4-BE49-F238E27FC236}">
              <a16:creationId xmlns:a16="http://schemas.microsoft.com/office/drawing/2014/main" id="{A8465AEA-94DD-4B36-A90D-05B4434A211C}"/>
            </a:ext>
          </a:extLst>
        </xdr:cNvPr>
        <xdr:cNvSpPr txBox="1"/>
      </xdr:nvSpPr>
      <xdr:spPr>
        <a:xfrm>
          <a:off x="10515600" y="1046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169799</xdr:rowOff>
    </xdr:from>
    <xdr:to>
      <xdr:col>50</xdr:col>
      <xdr:colOff>165100</xdr:colOff>
      <xdr:row>62</xdr:row>
      <xdr:rowOff>99949</xdr:rowOff>
    </xdr:to>
    <xdr:sp macro="" textlink="">
      <xdr:nvSpPr>
        <xdr:cNvPr id="146" name="楕円 145">
          <a:extLst>
            <a:ext uri="{FF2B5EF4-FFF2-40B4-BE49-F238E27FC236}">
              <a16:creationId xmlns:a16="http://schemas.microsoft.com/office/drawing/2014/main" id="{91D3A9FB-E364-4677-950F-7648698F0E58}"/>
            </a:ext>
          </a:extLst>
        </xdr:cNvPr>
        <xdr:cNvSpPr/>
      </xdr:nvSpPr>
      <xdr:spPr>
        <a:xfrm>
          <a:off x="9588500" y="106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39243</xdr:rowOff>
    </xdr:from>
    <xdr:to>
      <xdr:col>55</xdr:col>
      <xdr:colOff>0</xdr:colOff>
      <xdr:row>62</xdr:row>
      <xdr:rowOff>49149</xdr:rowOff>
    </xdr:to>
    <xdr:cxnSp macro="">
      <xdr:nvCxnSpPr>
        <xdr:cNvPr id="147" name="直線コネクタ 146">
          <a:extLst>
            <a:ext uri="{FF2B5EF4-FFF2-40B4-BE49-F238E27FC236}">
              <a16:creationId xmlns:a16="http://schemas.microsoft.com/office/drawing/2014/main" id="{F8F4A00F-FC2F-4239-B7DF-3F20BFC46AC1}"/>
            </a:ext>
          </a:extLst>
        </xdr:cNvPr>
        <xdr:cNvCxnSpPr/>
      </xdr:nvCxnSpPr>
      <xdr:spPr>
        <a:xfrm flipV="1">
          <a:off x="9639300" y="10669143"/>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5207</xdr:rowOff>
    </xdr:from>
    <xdr:to>
      <xdr:col>46</xdr:col>
      <xdr:colOff>38100</xdr:colOff>
      <xdr:row>62</xdr:row>
      <xdr:rowOff>106807</xdr:rowOff>
    </xdr:to>
    <xdr:sp macro="" textlink="">
      <xdr:nvSpPr>
        <xdr:cNvPr id="148" name="楕円 147">
          <a:extLst>
            <a:ext uri="{FF2B5EF4-FFF2-40B4-BE49-F238E27FC236}">
              <a16:creationId xmlns:a16="http://schemas.microsoft.com/office/drawing/2014/main" id="{CB601B8B-C230-4356-BFBF-432534090DEB}"/>
            </a:ext>
          </a:extLst>
        </xdr:cNvPr>
        <xdr:cNvSpPr/>
      </xdr:nvSpPr>
      <xdr:spPr>
        <a:xfrm>
          <a:off x="8699500" y="1063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49149</xdr:rowOff>
    </xdr:from>
    <xdr:to>
      <xdr:col>50</xdr:col>
      <xdr:colOff>114300</xdr:colOff>
      <xdr:row>62</xdr:row>
      <xdr:rowOff>56007</xdr:rowOff>
    </xdr:to>
    <xdr:cxnSp macro="">
      <xdr:nvCxnSpPr>
        <xdr:cNvPr id="149" name="直線コネクタ 148">
          <a:extLst>
            <a:ext uri="{FF2B5EF4-FFF2-40B4-BE49-F238E27FC236}">
              <a16:creationId xmlns:a16="http://schemas.microsoft.com/office/drawing/2014/main" id="{1361C2A9-4223-4F17-9375-AAA7928EDC62}"/>
            </a:ext>
          </a:extLst>
        </xdr:cNvPr>
        <xdr:cNvCxnSpPr/>
      </xdr:nvCxnSpPr>
      <xdr:spPr>
        <a:xfrm flipV="1">
          <a:off x="8750300" y="1067904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11303</xdr:rowOff>
    </xdr:from>
    <xdr:to>
      <xdr:col>41</xdr:col>
      <xdr:colOff>101600</xdr:colOff>
      <xdr:row>62</xdr:row>
      <xdr:rowOff>112903</xdr:rowOff>
    </xdr:to>
    <xdr:sp macro="" textlink="">
      <xdr:nvSpPr>
        <xdr:cNvPr id="150" name="楕円 149">
          <a:extLst>
            <a:ext uri="{FF2B5EF4-FFF2-40B4-BE49-F238E27FC236}">
              <a16:creationId xmlns:a16="http://schemas.microsoft.com/office/drawing/2014/main" id="{F3E9AEA3-8D5A-4081-95D0-19ED7B578742}"/>
            </a:ext>
          </a:extLst>
        </xdr:cNvPr>
        <xdr:cNvSpPr/>
      </xdr:nvSpPr>
      <xdr:spPr>
        <a:xfrm>
          <a:off x="7810500" y="1064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56007</xdr:rowOff>
    </xdr:from>
    <xdr:to>
      <xdr:col>45</xdr:col>
      <xdr:colOff>177800</xdr:colOff>
      <xdr:row>62</xdr:row>
      <xdr:rowOff>62103</xdr:rowOff>
    </xdr:to>
    <xdr:cxnSp macro="">
      <xdr:nvCxnSpPr>
        <xdr:cNvPr id="151" name="直線コネクタ 150">
          <a:extLst>
            <a:ext uri="{FF2B5EF4-FFF2-40B4-BE49-F238E27FC236}">
              <a16:creationId xmlns:a16="http://schemas.microsoft.com/office/drawing/2014/main" id="{D60BF194-0F08-479C-A644-9330554BD61A}"/>
            </a:ext>
          </a:extLst>
        </xdr:cNvPr>
        <xdr:cNvCxnSpPr/>
      </xdr:nvCxnSpPr>
      <xdr:spPr>
        <a:xfrm flipV="1">
          <a:off x="7861300" y="10685907"/>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27305</xdr:rowOff>
    </xdr:from>
    <xdr:to>
      <xdr:col>36</xdr:col>
      <xdr:colOff>165100</xdr:colOff>
      <xdr:row>62</xdr:row>
      <xdr:rowOff>128905</xdr:rowOff>
    </xdr:to>
    <xdr:sp macro="" textlink="">
      <xdr:nvSpPr>
        <xdr:cNvPr id="152" name="楕円 151">
          <a:extLst>
            <a:ext uri="{FF2B5EF4-FFF2-40B4-BE49-F238E27FC236}">
              <a16:creationId xmlns:a16="http://schemas.microsoft.com/office/drawing/2014/main" id="{89232731-7895-4235-B6EE-5F8C44A3DAEB}"/>
            </a:ext>
          </a:extLst>
        </xdr:cNvPr>
        <xdr:cNvSpPr/>
      </xdr:nvSpPr>
      <xdr:spPr>
        <a:xfrm>
          <a:off x="6921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62103</xdr:rowOff>
    </xdr:from>
    <xdr:to>
      <xdr:col>41</xdr:col>
      <xdr:colOff>50800</xdr:colOff>
      <xdr:row>62</xdr:row>
      <xdr:rowOff>78105</xdr:rowOff>
    </xdr:to>
    <xdr:cxnSp macro="">
      <xdr:nvCxnSpPr>
        <xdr:cNvPr id="153" name="直線コネクタ 152">
          <a:extLst>
            <a:ext uri="{FF2B5EF4-FFF2-40B4-BE49-F238E27FC236}">
              <a16:creationId xmlns:a16="http://schemas.microsoft.com/office/drawing/2014/main" id="{8CC7D4A8-9624-44B6-8548-878D5B180C43}"/>
            </a:ext>
          </a:extLst>
        </xdr:cNvPr>
        <xdr:cNvCxnSpPr/>
      </xdr:nvCxnSpPr>
      <xdr:spPr>
        <a:xfrm flipV="1">
          <a:off x="6972300" y="1069200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64025</xdr:rowOff>
    </xdr:from>
    <xdr:ext cx="469744" cy="259045"/>
    <xdr:sp macro="" textlink="">
      <xdr:nvSpPr>
        <xdr:cNvPr id="154" name="n_1aveValue【体育館・プール】&#10;一人当たり面積">
          <a:extLst>
            <a:ext uri="{FF2B5EF4-FFF2-40B4-BE49-F238E27FC236}">
              <a16:creationId xmlns:a16="http://schemas.microsoft.com/office/drawing/2014/main" id="{BC8202F6-8958-4C44-8544-7BD2E0B46741}"/>
            </a:ext>
          </a:extLst>
        </xdr:cNvPr>
        <xdr:cNvSpPr txBox="1"/>
      </xdr:nvSpPr>
      <xdr:spPr>
        <a:xfrm>
          <a:off x="93917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66311</xdr:rowOff>
    </xdr:from>
    <xdr:ext cx="469744" cy="259045"/>
    <xdr:sp macro="" textlink="">
      <xdr:nvSpPr>
        <xdr:cNvPr id="155" name="n_2aveValue【体育館・プール】&#10;一人当たり面積">
          <a:extLst>
            <a:ext uri="{FF2B5EF4-FFF2-40B4-BE49-F238E27FC236}">
              <a16:creationId xmlns:a16="http://schemas.microsoft.com/office/drawing/2014/main" id="{DC890564-254E-4F75-81F2-524C0CB6F160}"/>
            </a:ext>
          </a:extLst>
        </xdr:cNvPr>
        <xdr:cNvSpPr txBox="1"/>
      </xdr:nvSpPr>
      <xdr:spPr>
        <a:xfrm>
          <a:off x="8515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80027</xdr:rowOff>
    </xdr:from>
    <xdr:ext cx="469744" cy="259045"/>
    <xdr:sp macro="" textlink="">
      <xdr:nvSpPr>
        <xdr:cNvPr id="156" name="n_3aveValue【体育館・プール】&#10;一人当たり面積">
          <a:extLst>
            <a:ext uri="{FF2B5EF4-FFF2-40B4-BE49-F238E27FC236}">
              <a16:creationId xmlns:a16="http://schemas.microsoft.com/office/drawing/2014/main" id="{1F43DD47-256D-45F8-9B89-B9E20954FA53}"/>
            </a:ext>
          </a:extLst>
        </xdr:cNvPr>
        <xdr:cNvSpPr txBox="1"/>
      </xdr:nvSpPr>
      <xdr:spPr>
        <a:xfrm>
          <a:off x="7626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140606</xdr:rowOff>
    </xdr:from>
    <xdr:ext cx="469744" cy="259045"/>
    <xdr:sp macro="" textlink="">
      <xdr:nvSpPr>
        <xdr:cNvPr id="157" name="n_4aveValue【体育館・プール】&#10;一人当たり面積">
          <a:extLst>
            <a:ext uri="{FF2B5EF4-FFF2-40B4-BE49-F238E27FC236}">
              <a16:creationId xmlns:a16="http://schemas.microsoft.com/office/drawing/2014/main" id="{9D49DDB1-116B-4688-94A4-17B15AED5F02}"/>
            </a:ext>
          </a:extLst>
        </xdr:cNvPr>
        <xdr:cNvSpPr txBox="1"/>
      </xdr:nvSpPr>
      <xdr:spPr>
        <a:xfrm>
          <a:off x="6737427" y="1094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116476</xdr:rowOff>
    </xdr:from>
    <xdr:ext cx="469744" cy="259045"/>
    <xdr:sp macro="" textlink="">
      <xdr:nvSpPr>
        <xdr:cNvPr id="158" name="n_1mainValue【体育館・プール】&#10;一人当たり面積">
          <a:extLst>
            <a:ext uri="{FF2B5EF4-FFF2-40B4-BE49-F238E27FC236}">
              <a16:creationId xmlns:a16="http://schemas.microsoft.com/office/drawing/2014/main" id="{8F093ABE-FAFD-4EDA-BC53-29AE583C9CEA}"/>
            </a:ext>
          </a:extLst>
        </xdr:cNvPr>
        <xdr:cNvSpPr txBox="1"/>
      </xdr:nvSpPr>
      <xdr:spPr>
        <a:xfrm>
          <a:off x="9391727" y="1040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123334</xdr:rowOff>
    </xdr:from>
    <xdr:ext cx="469744" cy="259045"/>
    <xdr:sp macro="" textlink="">
      <xdr:nvSpPr>
        <xdr:cNvPr id="159" name="n_2mainValue【体育館・プール】&#10;一人当たり面積">
          <a:extLst>
            <a:ext uri="{FF2B5EF4-FFF2-40B4-BE49-F238E27FC236}">
              <a16:creationId xmlns:a16="http://schemas.microsoft.com/office/drawing/2014/main" id="{502D3EA1-3A64-4702-ABCF-E39186114BC0}"/>
            </a:ext>
          </a:extLst>
        </xdr:cNvPr>
        <xdr:cNvSpPr txBox="1"/>
      </xdr:nvSpPr>
      <xdr:spPr>
        <a:xfrm>
          <a:off x="8515427" y="1041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129430</xdr:rowOff>
    </xdr:from>
    <xdr:ext cx="469744" cy="259045"/>
    <xdr:sp macro="" textlink="">
      <xdr:nvSpPr>
        <xdr:cNvPr id="160" name="n_3mainValue【体育館・プール】&#10;一人当たり面積">
          <a:extLst>
            <a:ext uri="{FF2B5EF4-FFF2-40B4-BE49-F238E27FC236}">
              <a16:creationId xmlns:a16="http://schemas.microsoft.com/office/drawing/2014/main" id="{8C80143D-4E6E-46BD-9688-08B287082538}"/>
            </a:ext>
          </a:extLst>
        </xdr:cNvPr>
        <xdr:cNvSpPr txBox="1"/>
      </xdr:nvSpPr>
      <xdr:spPr>
        <a:xfrm>
          <a:off x="7626427" y="1041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161" name="n_4mainValue【体育館・プール】&#10;一人当たり面積">
          <a:extLst>
            <a:ext uri="{FF2B5EF4-FFF2-40B4-BE49-F238E27FC236}">
              <a16:creationId xmlns:a16="http://schemas.microsoft.com/office/drawing/2014/main" id="{8D0F6D41-6834-423E-82A1-7FBA436951D7}"/>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C4718541-7F16-44C5-BA3B-09471AD6D8B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E2557B17-71DA-479D-B61A-C55DCC4999D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43EA27EE-FE55-4CDF-8825-9100B26346D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936D6D59-0535-4DA6-B68B-BA6F1B954DA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B59F31C3-A80A-4595-8780-28110D2A335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7A86675-2E3F-46A6-BB39-593A4D363A0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C22DE6F4-153E-415E-B72C-B375DE1CA9A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78EC1BBA-6CDF-4E58-A768-7E2809635E9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8521150B-2354-4D81-9310-38550858244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E17FB099-A798-425E-908F-F84086824E6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E5318061-7543-4E43-AD7E-6741D9609B4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3" name="直線コネクタ 172">
          <a:extLst>
            <a:ext uri="{FF2B5EF4-FFF2-40B4-BE49-F238E27FC236}">
              <a16:creationId xmlns:a16="http://schemas.microsoft.com/office/drawing/2014/main" id="{BEDEE7D8-39C4-4CFD-BB65-FB41B7C077A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4" name="テキスト ボックス 173">
          <a:extLst>
            <a:ext uri="{FF2B5EF4-FFF2-40B4-BE49-F238E27FC236}">
              <a16:creationId xmlns:a16="http://schemas.microsoft.com/office/drawing/2014/main" id="{07BBD75D-F566-42BE-9F07-75A9BC7419C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5" name="直線コネクタ 174">
          <a:extLst>
            <a:ext uri="{FF2B5EF4-FFF2-40B4-BE49-F238E27FC236}">
              <a16:creationId xmlns:a16="http://schemas.microsoft.com/office/drawing/2014/main" id="{BCBA742B-714D-4EB1-8C3B-EBB691BD08E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6" name="テキスト ボックス 175">
          <a:extLst>
            <a:ext uri="{FF2B5EF4-FFF2-40B4-BE49-F238E27FC236}">
              <a16:creationId xmlns:a16="http://schemas.microsoft.com/office/drawing/2014/main" id="{ABF2B963-6C25-4909-B3A0-B982FB95497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7" name="直線コネクタ 176">
          <a:extLst>
            <a:ext uri="{FF2B5EF4-FFF2-40B4-BE49-F238E27FC236}">
              <a16:creationId xmlns:a16="http://schemas.microsoft.com/office/drawing/2014/main" id="{D5E104B1-09FE-41DC-8DE0-00E190D4EE6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8" name="テキスト ボックス 177">
          <a:extLst>
            <a:ext uri="{FF2B5EF4-FFF2-40B4-BE49-F238E27FC236}">
              <a16:creationId xmlns:a16="http://schemas.microsoft.com/office/drawing/2014/main" id="{A796857D-63B3-4D8F-BF2F-388DD034808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9" name="直線コネクタ 178">
          <a:extLst>
            <a:ext uri="{FF2B5EF4-FFF2-40B4-BE49-F238E27FC236}">
              <a16:creationId xmlns:a16="http://schemas.microsoft.com/office/drawing/2014/main" id="{7BB617D8-2C24-4A6D-8706-FD5DD95431E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0" name="テキスト ボックス 179">
          <a:extLst>
            <a:ext uri="{FF2B5EF4-FFF2-40B4-BE49-F238E27FC236}">
              <a16:creationId xmlns:a16="http://schemas.microsoft.com/office/drawing/2014/main" id="{27EB1267-3463-4D59-9EE1-D92E9283683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1" name="直線コネクタ 180">
          <a:extLst>
            <a:ext uri="{FF2B5EF4-FFF2-40B4-BE49-F238E27FC236}">
              <a16:creationId xmlns:a16="http://schemas.microsoft.com/office/drawing/2014/main" id="{0ADEF20B-13CF-4A5C-BFF5-5F9B4B49050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2" name="テキスト ボックス 181">
          <a:extLst>
            <a:ext uri="{FF2B5EF4-FFF2-40B4-BE49-F238E27FC236}">
              <a16:creationId xmlns:a16="http://schemas.microsoft.com/office/drawing/2014/main" id="{27F756B5-A84C-4234-BF49-D3D037E3A62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id="{73674834-CCD2-4B24-AEEB-C91C90A5B97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4" name="テキスト ボックス 183">
          <a:extLst>
            <a:ext uri="{FF2B5EF4-FFF2-40B4-BE49-F238E27FC236}">
              <a16:creationId xmlns:a16="http://schemas.microsoft.com/office/drawing/2014/main" id="{06EA433F-6386-475B-A91C-8545BFB0574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福祉施設】&#10;有形固定資産減価償却率グラフ枠">
          <a:extLst>
            <a:ext uri="{FF2B5EF4-FFF2-40B4-BE49-F238E27FC236}">
              <a16:creationId xmlns:a16="http://schemas.microsoft.com/office/drawing/2014/main" id="{BD875372-AC53-469C-81B0-3D91DB40642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53339</xdr:rowOff>
    </xdr:from>
    <xdr:to>
      <xdr:col>24</xdr:col>
      <xdr:colOff>62865</xdr:colOff>
      <xdr:row>86</xdr:row>
      <xdr:rowOff>114300</xdr:rowOff>
    </xdr:to>
    <xdr:cxnSp macro="">
      <xdr:nvCxnSpPr>
        <xdr:cNvPr id="186" name="直線コネクタ 185">
          <a:extLst>
            <a:ext uri="{FF2B5EF4-FFF2-40B4-BE49-F238E27FC236}">
              <a16:creationId xmlns:a16="http://schemas.microsoft.com/office/drawing/2014/main" id="{5DBA95D1-2FC4-486C-8D9D-13D407B28DF4}"/>
            </a:ext>
          </a:extLst>
        </xdr:cNvPr>
        <xdr:cNvCxnSpPr/>
      </xdr:nvCxnSpPr>
      <xdr:spPr>
        <a:xfrm flipV="1">
          <a:off x="4634865" y="13254989"/>
          <a:ext cx="0" cy="1604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7" name="【福祉施設】&#10;有形固定資産減価償却率最小値テキスト">
          <a:extLst>
            <a:ext uri="{FF2B5EF4-FFF2-40B4-BE49-F238E27FC236}">
              <a16:creationId xmlns:a16="http://schemas.microsoft.com/office/drawing/2014/main" id="{E61CAF9B-7DF4-4DFC-8A69-92871295A49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8" name="直線コネクタ 187">
          <a:extLst>
            <a:ext uri="{FF2B5EF4-FFF2-40B4-BE49-F238E27FC236}">
              <a16:creationId xmlns:a16="http://schemas.microsoft.com/office/drawing/2014/main" id="{5F3F1ED5-D4AA-48BD-8B14-891D01D6661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xdr:rowOff>
    </xdr:from>
    <xdr:ext cx="405111" cy="259045"/>
    <xdr:sp macro="" textlink="">
      <xdr:nvSpPr>
        <xdr:cNvPr id="189" name="【福祉施設】&#10;有形固定資産減価償却率最大値テキスト">
          <a:extLst>
            <a:ext uri="{FF2B5EF4-FFF2-40B4-BE49-F238E27FC236}">
              <a16:creationId xmlns:a16="http://schemas.microsoft.com/office/drawing/2014/main" id="{B1FFFC1A-2FD1-46E6-AB7D-31B6492158E4}"/>
            </a:ext>
          </a:extLst>
        </xdr:cNvPr>
        <xdr:cNvSpPr txBox="1"/>
      </xdr:nvSpPr>
      <xdr:spPr>
        <a:xfrm>
          <a:off x="4673600" y="1303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53339</xdr:rowOff>
    </xdr:from>
    <xdr:to>
      <xdr:col>24</xdr:col>
      <xdr:colOff>152400</xdr:colOff>
      <xdr:row>77</xdr:row>
      <xdr:rowOff>53339</xdr:rowOff>
    </xdr:to>
    <xdr:cxnSp macro="">
      <xdr:nvCxnSpPr>
        <xdr:cNvPr id="190" name="直線コネクタ 189">
          <a:extLst>
            <a:ext uri="{FF2B5EF4-FFF2-40B4-BE49-F238E27FC236}">
              <a16:creationId xmlns:a16="http://schemas.microsoft.com/office/drawing/2014/main" id="{27006B82-86A0-4D3F-A76C-C9F97AC13DF5}"/>
            </a:ext>
          </a:extLst>
        </xdr:cNvPr>
        <xdr:cNvCxnSpPr/>
      </xdr:nvCxnSpPr>
      <xdr:spPr>
        <a:xfrm>
          <a:off x="4546600" y="1325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144797</xdr:rowOff>
    </xdr:from>
    <xdr:ext cx="405111" cy="259045"/>
    <xdr:sp macro="" textlink="">
      <xdr:nvSpPr>
        <xdr:cNvPr id="191" name="【福祉施設】&#10;有形固定資産減価償却率平均値テキスト">
          <a:extLst>
            <a:ext uri="{FF2B5EF4-FFF2-40B4-BE49-F238E27FC236}">
              <a16:creationId xmlns:a16="http://schemas.microsoft.com/office/drawing/2014/main" id="{1BA3AF2B-1FB9-4289-A9E7-2DAB54E01115}"/>
            </a:ext>
          </a:extLst>
        </xdr:cNvPr>
        <xdr:cNvSpPr txBox="1"/>
      </xdr:nvSpPr>
      <xdr:spPr>
        <a:xfrm>
          <a:off x="4673600" y="14203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166370</xdr:rowOff>
    </xdr:from>
    <xdr:to>
      <xdr:col>24</xdr:col>
      <xdr:colOff>114300</xdr:colOff>
      <xdr:row>83</xdr:row>
      <xdr:rowOff>96520</xdr:rowOff>
    </xdr:to>
    <xdr:sp macro="" textlink="">
      <xdr:nvSpPr>
        <xdr:cNvPr id="192" name="フローチャート: 判断 191">
          <a:extLst>
            <a:ext uri="{FF2B5EF4-FFF2-40B4-BE49-F238E27FC236}">
              <a16:creationId xmlns:a16="http://schemas.microsoft.com/office/drawing/2014/main" id="{27CCCE5F-6124-4B9A-A569-6BFA28CCC7EC}"/>
            </a:ext>
          </a:extLst>
        </xdr:cNvPr>
        <xdr:cNvSpPr/>
      </xdr:nvSpPr>
      <xdr:spPr>
        <a:xfrm>
          <a:off x="45847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193" name="フローチャート: 判断 192">
          <a:extLst>
            <a:ext uri="{FF2B5EF4-FFF2-40B4-BE49-F238E27FC236}">
              <a16:creationId xmlns:a16="http://schemas.microsoft.com/office/drawing/2014/main" id="{3397CC2F-F7C8-4E7C-BE2C-2BFF25064CA9}"/>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93980</xdr:rowOff>
    </xdr:from>
    <xdr:to>
      <xdr:col>15</xdr:col>
      <xdr:colOff>101600</xdr:colOff>
      <xdr:row>83</xdr:row>
      <xdr:rowOff>24130</xdr:rowOff>
    </xdr:to>
    <xdr:sp macro="" textlink="">
      <xdr:nvSpPr>
        <xdr:cNvPr id="194" name="フローチャート: 判断 193">
          <a:extLst>
            <a:ext uri="{FF2B5EF4-FFF2-40B4-BE49-F238E27FC236}">
              <a16:creationId xmlns:a16="http://schemas.microsoft.com/office/drawing/2014/main" id="{BD3E052D-09DC-485C-9EFE-9B623420B210}"/>
            </a:ext>
          </a:extLst>
        </xdr:cNvPr>
        <xdr:cNvSpPr/>
      </xdr:nvSpPr>
      <xdr:spPr>
        <a:xfrm>
          <a:off x="2857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53975</xdr:rowOff>
    </xdr:from>
    <xdr:to>
      <xdr:col>10</xdr:col>
      <xdr:colOff>165100</xdr:colOff>
      <xdr:row>82</xdr:row>
      <xdr:rowOff>155575</xdr:rowOff>
    </xdr:to>
    <xdr:sp macro="" textlink="">
      <xdr:nvSpPr>
        <xdr:cNvPr id="195" name="フローチャート: 判断 194">
          <a:extLst>
            <a:ext uri="{FF2B5EF4-FFF2-40B4-BE49-F238E27FC236}">
              <a16:creationId xmlns:a16="http://schemas.microsoft.com/office/drawing/2014/main" id="{9474E149-146B-48A6-9F1E-F1B298CBD270}"/>
            </a:ext>
          </a:extLst>
        </xdr:cNvPr>
        <xdr:cNvSpPr/>
      </xdr:nvSpPr>
      <xdr:spPr>
        <a:xfrm>
          <a:off x="1968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149225</xdr:rowOff>
    </xdr:from>
    <xdr:to>
      <xdr:col>6</xdr:col>
      <xdr:colOff>38100</xdr:colOff>
      <xdr:row>82</xdr:row>
      <xdr:rowOff>79375</xdr:rowOff>
    </xdr:to>
    <xdr:sp macro="" textlink="">
      <xdr:nvSpPr>
        <xdr:cNvPr id="196" name="フローチャート: 判断 195">
          <a:extLst>
            <a:ext uri="{FF2B5EF4-FFF2-40B4-BE49-F238E27FC236}">
              <a16:creationId xmlns:a16="http://schemas.microsoft.com/office/drawing/2014/main" id="{C9AAF699-9E36-4940-B30C-67DD7A2EF1BA}"/>
            </a:ext>
          </a:extLst>
        </xdr:cNvPr>
        <xdr:cNvSpPr/>
      </xdr:nvSpPr>
      <xdr:spPr>
        <a:xfrm>
          <a:off x="1079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21D2C972-C121-4700-9C04-AB8EC91C283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60BF5D5C-CD65-4A88-AE5D-CA243DCF7D1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361957E-3335-4954-9D67-1CF07FD5C71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4E49E3AD-E34B-4FE1-A42C-14A40BC28E2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BC5F4A62-FEF9-4C8C-BD81-55CE5D58525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02" name="楕円 201">
          <a:extLst>
            <a:ext uri="{FF2B5EF4-FFF2-40B4-BE49-F238E27FC236}">
              <a16:creationId xmlns:a16="http://schemas.microsoft.com/office/drawing/2014/main" id="{5D941BE4-BCC4-4808-A2CE-0A6D889290E8}"/>
            </a:ext>
          </a:extLst>
        </xdr:cNvPr>
        <xdr:cNvSpPr/>
      </xdr:nvSpPr>
      <xdr:spPr>
        <a:xfrm>
          <a:off x="45847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46372</xdr:rowOff>
    </xdr:from>
    <xdr:ext cx="405111" cy="259045"/>
    <xdr:sp macro="" textlink="">
      <xdr:nvSpPr>
        <xdr:cNvPr id="203" name="【福祉施設】&#10;有形固定資産減価償却率該当値テキスト">
          <a:extLst>
            <a:ext uri="{FF2B5EF4-FFF2-40B4-BE49-F238E27FC236}">
              <a16:creationId xmlns:a16="http://schemas.microsoft.com/office/drawing/2014/main" id="{76DDE3BC-E14E-47BC-8277-D444298448E4}"/>
            </a:ext>
          </a:extLst>
        </xdr:cNvPr>
        <xdr:cNvSpPr txBox="1"/>
      </xdr:nvSpPr>
      <xdr:spPr>
        <a:xfrm>
          <a:off x="4673600" y="1393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154939</xdr:rowOff>
    </xdr:from>
    <xdr:to>
      <xdr:col>20</xdr:col>
      <xdr:colOff>38100</xdr:colOff>
      <xdr:row>82</xdr:row>
      <xdr:rowOff>85089</xdr:rowOff>
    </xdr:to>
    <xdr:sp macro="" textlink="">
      <xdr:nvSpPr>
        <xdr:cNvPr id="204" name="楕円 203">
          <a:extLst>
            <a:ext uri="{FF2B5EF4-FFF2-40B4-BE49-F238E27FC236}">
              <a16:creationId xmlns:a16="http://schemas.microsoft.com/office/drawing/2014/main" id="{AC9238D1-DF4E-4781-8519-4C82F09017D1}"/>
            </a:ext>
          </a:extLst>
        </xdr:cNvPr>
        <xdr:cNvSpPr/>
      </xdr:nvSpPr>
      <xdr:spPr>
        <a:xfrm>
          <a:off x="3746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34289</xdr:rowOff>
    </xdr:from>
    <xdr:to>
      <xdr:col>24</xdr:col>
      <xdr:colOff>63500</xdr:colOff>
      <xdr:row>82</xdr:row>
      <xdr:rowOff>74295</xdr:rowOff>
    </xdr:to>
    <xdr:cxnSp macro="">
      <xdr:nvCxnSpPr>
        <xdr:cNvPr id="205" name="直線コネクタ 204">
          <a:extLst>
            <a:ext uri="{FF2B5EF4-FFF2-40B4-BE49-F238E27FC236}">
              <a16:creationId xmlns:a16="http://schemas.microsoft.com/office/drawing/2014/main" id="{11B0E5F8-3796-4536-83B2-9A7372763879}"/>
            </a:ext>
          </a:extLst>
        </xdr:cNvPr>
        <xdr:cNvCxnSpPr/>
      </xdr:nvCxnSpPr>
      <xdr:spPr>
        <a:xfrm>
          <a:off x="3797300" y="14093189"/>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111125</xdr:rowOff>
    </xdr:from>
    <xdr:to>
      <xdr:col>15</xdr:col>
      <xdr:colOff>101600</xdr:colOff>
      <xdr:row>82</xdr:row>
      <xdr:rowOff>41275</xdr:rowOff>
    </xdr:to>
    <xdr:sp macro="" textlink="">
      <xdr:nvSpPr>
        <xdr:cNvPr id="206" name="楕円 205">
          <a:extLst>
            <a:ext uri="{FF2B5EF4-FFF2-40B4-BE49-F238E27FC236}">
              <a16:creationId xmlns:a16="http://schemas.microsoft.com/office/drawing/2014/main" id="{4E77F71A-1910-4B92-B85E-506A9D55F2FA}"/>
            </a:ext>
          </a:extLst>
        </xdr:cNvPr>
        <xdr:cNvSpPr/>
      </xdr:nvSpPr>
      <xdr:spPr>
        <a:xfrm>
          <a:off x="2857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161925</xdr:rowOff>
    </xdr:from>
    <xdr:to>
      <xdr:col>19</xdr:col>
      <xdr:colOff>177800</xdr:colOff>
      <xdr:row>82</xdr:row>
      <xdr:rowOff>34289</xdr:rowOff>
    </xdr:to>
    <xdr:cxnSp macro="">
      <xdr:nvCxnSpPr>
        <xdr:cNvPr id="207" name="直線コネクタ 206">
          <a:extLst>
            <a:ext uri="{FF2B5EF4-FFF2-40B4-BE49-F238E27FC236}">
              <a16:creationId xmlns:a16="http://schemas.microsoft.com/office/drawing/2014/main" id="{B1AD61AE-76F8-4B5A-998A-76869A3BA592}"/>
            </a:ext>
          </a:extLst>
        </xdr:cNvPr>
        <xdr:cNvCxnSpPr/>
      </xdr:nvCxnSpPr>
      <xdr:spPr>
        <a:xfrm>
          <a:off x="2908300" y="140493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67311</xdr:rowOff>
    </xdr:from>
    <xdr:to>
      <xdr:col>10</xdr:col>
      <xdr:colOff>165100</xdr:colOff>
      <xdr:row>81</xdr:row>
      <xdr:rowOff>168911</xdr:rowOff>
    </xdr:to>
    <xdr:sp macro="" textlink="">
      <xdr:nvSpPr>
        <xdr:cNvPr id="208" name="楕円 207">
          <a:extLst>
            <a:ext uri="{FF2B5EF4-FFF2-40B4-BE49-F238E27FC236}">
              <a16:creationId xmlns:a16="http://schemas.microsoft.com/office/drawing/2014/main" id="{B64B499E-F2BF-43CD-92C1-71499CCCE8D9}"/>
            </a:ext>
          </a:extLst>
        </xdr:cNvPr>
        <xdr:cNvSpPr/>
      </xdr:nvSpPr>
      <xdr:spPr>
        <a:xfrm>
          <a:off x="1968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118111</xdr:rowOff>
    </xdr:from>
    <xdr:to>
      <xdr:col>15</xdr:col>
      <xdr:colOff>50800</xdr:colOff>
      <xdr:row>81</xdr:row>
      <xdr:rowOff>161925</xdr:rowOff>
    </xdr:to>
    <xdr:cxnSp macro="">
      <xdr:nvCxnSpPr>
        <xdr:cNvPr id="209" name="直線コネクタ 208">
          <a:extLst>
            <a:ext uri="{FF2B5EF4-FFF2-40B4-BE49-F238E27FC236}">
              <a16:creationId xmlns:a16="http://schemas.microsoft.com/office/drawing/2014/main" id="{1A58B87F-27DD-4108-A017-D41212EEE99B}"/>
            </a:ext>
          </a:extLst>
        </xdr:cNvPr>
        <xdr:cNvCxnSpPr/>
      </xdr:nvCxnSpPr>
      <xdr:spPr>
        <a:xfrm>
          <a:off x="2019300" y="140055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38736</xdr:rowOff>
    </xdr:from>
    <xdr:to>
      <xdr:col>6</xdr:col>
      <xdr:colOff>38100</xdr:colOff>
      <xdr:row>80</xdr:row>
      <xdr:rowOff>140336</xdr:rowOff>
    </xdr:to>
    <xdr:sp macro="" textlink="">
      <xdr:nvSpPr>
        <xdr:cNvPr id="210" name="楕円 209">
          <a:extLst>
            <a:ext uri="{FF2B5EF4-FFF2-40B4-BE49-F238E27FC236}">
              <a16:creationId xmlns:a16="http://schemas.microsoft.com/office/drawing/2014/main" id="{CD15A160-5E1F-43AC-B4F6-FD5AB0562902}"/>
            </a:ext>
          </a:extLst>
        </xdr:cNvPr>
        <xdr:cNvSpPr/>
      </xdr:nvSpPr>
      <xdr:spPr>
        <a:xfrm>
          <a:off x="1079500" y="137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89536</xdr:rowOff>
    </xdr:from>
    <xdr:to>
      <xdr:col>10</xdr:col>
      <xdr:colOff>114300</xdr:colOff>
      <xdr:row>81</xdr:row>
      <xdr:rowOff>118111</xdr:rowOff>
    </xdr:to>
    <xdr:cxnSp macro="">
      <xdr:nvCxnSpPr>
        <xdr:cNvPr id="211" name="直線コネクタ 210">
          <a:extLst>
            <a:ext uri="{FF2B5EF4-FFF2-40B4-BE49-F238E27FC236}">
              <a16:creationId xmlns:a16="http://schemas.microsoft.com/office/drawing/2014/main" id="{A6728EC3-3989-471E-8D77-6F60D6B6C816}"/>
            </a:ext>
          </a:extLst>
        </xdr:cNvPr>
        <xdr:cNvCxnSpPr/>
      </xdr:nvCxnSpPr>
      <xdr:spPr>
        <a:xfrm>
          <a:off x="1130300" y="13805536"/>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212" name="n_1aveValue【福祉施設】&#10;有形固定資産減価償却率">
          <a:extLst>
            <a:ext uri="{FF2B5EF4-FFF2-40B4-BE49-F238E27FC236}">
              <a16:creationId xmlns:a16="http://schemas.microsoft.com/office/drawing/2014/main" id="{CDF81AB7-1250-48A3-AE4F-6CB80CA8A39A}"/>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15257</xdr:rowOff>
    </xdr:from>
    <xdr:ext cx="405111" cy="259045"/>
    <xdr:sp macro="" textlink="">
      <xdr:nvSpPr>
        <xdr:cNvPr id="213" name="n_2aveValue【福祉施設】&#10;有形固定資産減価償却率">
          <a:extLst>
            <a:ext uri="{FF2B5EF4-FFF2-40B4-BE49-F238E27FC236}">
              <a16:creationId xmlns:a16="http://schemas.microsoft.com/office/drawing/2014/main" id="{CB0D2CA0-4D3D-4A95-B628-FD29C92461D8}"/>
            </a:ext>
          </a:extLst>
        </xdr:cNvPr>
        <xdr:cNvSpPr txBox="1"/>
      </xdr:nvSpPr>
      <xdr:spPr>
        <a:xfrm>
          <a:off x="2705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146702</xdr:rowOff>
    </xdr:from>
    <xdr:ext cx="405111" cy="259045"/>
    <xdr:sp macro="" textlink="">
      <xdr:nvSpPr>
        <xdr:cNvPr id="214" name="n_3aveValue【福祉施設】&#10;有形固定資産減価償却率">
          <a:extLst>
            <a:ext uri="{FF2B5EF4-FFF2-40B4-BE49-F238E27FC236}">
              <a16:creationId xmlns:a16="http://schemas.microsoft.com/office/drawing/2014/main" id="{3B4C2FBE-4FE5-4384-AA7E-AB35FEB3CF3E}"/>
            </a:ext>
          </a:extLst>
        </xdr:cNvPr>
        <xdr:cNvSpPr txBox="1"/>
      </xdr:nvSpPr>
      <xdr:spPr>
        <a:xfrm>
          <a:off x="1816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70502</xdr:rowOff>
    </xdr:from>
    <xdr:ext cx="405111" cy="259045"/>
    <xdr:sp macro="" textlink="">
      <xdr:nvSpPr>
        <xdr:cNvPr id="215" name="n_4aveValue【福祉施設】&#10;有形固定資産減価償却率">
          <a:extLst>
            <a:ext uri="{FF2B5EF4-FFF2-40B4-BE49-F238E27FC236}">
              <a16:creationId xmlns:a16="http://schemas.microsoft.com/office/drawing/2014/main" id="{64580BAC-FB3B-4550-B44F-A6B5BDD2512B}"/>
            </a:ext>
          </a:extLst>
        </xdr:cNvPr>
        <xdr:cNvSpPr txBox="1"/>
      </xdr:nvSpPr>
      <xdr:spPr>
        <a:xfrm>
          <a:off x="927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101616</xdr:rowOff>
    </xdr:from>
    <xdr:ext cx="405111" cy="259045"/>
    <xdr:sp macro="" textlink="">
      <xdr:nvSpPr>
        <xdr:cNvPr id="216" name="n_1mainValue【福祉施設】&#10;有形固定資産減価償却率">
          <a:extLst>
            <a:ext uri="{FF2B5EF4-FFF2-40B4-BE49-F238E27FC236}">
              <a16:creationId xmlns:a16="http://schemas.microsoft.com/office/drawing/2014/main" id="{9A12E5B8-D62F-4AD6-A35F-0BD4BB7C7A6A}"/>
            </a:ext>
          </a:extLst>
        </xdr:cNvPr>
        <xdr:cNvSpPr txBox="1"/>
      </xdr:nvSpPr>
      <xdr:spPr>
        <a:xfrm>
          <a:off x="35820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57802</xdr:rowOff>
    </xdr:from>
    <xdr:ext cx="405111" cy="259045"/>
    <xdr:sp macro="" textlink="">
      <xdr:nvSpPr>
        <xdr:cNvPr id="217" name="n_2mainValue【福祉施設】&#10;有形固定資産減価償却率">
          <a:extLst>
            <a:ext uri="{FF2B5EF4-FFF2-40B4-BE49-F238E27FC236}">
              <a16:creationId xmlns:a16="http://schemas.microsoft.com/office/drawing/2014/main" id="{1164F0B1-6377-455A-95B2-0E14F749335E}"/>
            </a:ext>
          </a:extLst>
        </xdr:cNvPr>
        <xdr:cNvSpPr txBox="1"/>
      </xdr:nvSpPr>
      <xdr:spPr>
        <a:xfrm>
          <a:off x="27057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13988</xdr:rowOff>
    </xdr:from>
    <xdr:ext cx="405111" cy="259045"/>
    <xdr:sp macro="" textlink="">
      <xdr:nvSpPr>
        <xdr:cNvPr id="218" name="n_3mainValue【福祉施設】&#10;有形固定資産減価償却率">
          <a:extLst>
            <a:ext uri="{FF2B5EF4-FFF2-40B4-BE49-F238E27FC236}">
              <a16:creationId xmlns:a16="http://schemas.microsoft.com/office/drawing/2014/main" id="{D56A9B88-5508-4B7B-BC5E-DD8F27F05E31}"/>
            </a:ext>
          </a:extLst>
        </xdr:cNvPr>
        <xdr:cNvSpPr txBox="1"/>
      </xdr:nvSpPr>
      <xdr:spPr>
        <a:xfrm>
          <a:off x="1816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156863</xdr:rowOff>
    </xdr:from>
    <xdr:ext cx="405111" cy="259045"/>
    <xdr:sp macro="" textlink="">
      <xdr:nvSpPr>
        <xdr:cNvPr id="219" name="n_4mainValue【福祉施設】&#10;有形固定資産減価償却率">
          <a:extLst>
            <a:ext uri="{FF2B5EF4-FFF2-40B4-BE49-F238E27FC236}">
              <a16:creationId xmlns:a16="http://schemas.microsoft.com/office/drawing/2014/main" id="{6428FEF1-C808-42CE-B73E-7D65D2E85BB9}"/>
            </a:ext>
          </a:extLst>
        </xdr:cNvPr>
        <xdr:cNvSpPr txBox="1"/>
      </xdr:nvSpPr>
      <xdr:spPr>
        <a:xfrm>
          <a:off x="92774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26D948AD-8145-4077-873D-46901FBCCCB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AFD29FA0-C40B-439E-9846-B700364E139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124B0B0E-1C68-4CFC-946D-DB16ADFF001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B1E805E5-13B9-4776-A0CA-8D6D4410FC5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37C2B27F-9515-4B20-A1A0-9BED7E8ECEE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79601EDB-5493-4A07-84F2-B462AD9BD98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CA1ACB36-9E37-400E-9640-2DB6E61A8B4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92001586-AD2A-4826-AB1B-495F061A6C7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id="{C9E52EA6-4A82-47C5-8B87-93CA8DFF731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2F1B43FE-F108-460C-B944-7B940B48D1B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0" name="直線コネクタ 229">
          <a:extLst>
            <a:ext uri="{FF2B5EF4-FFF2-40B4-BE49-F238E27FC236}">
              <a16:creationId xmlns:a16="http://schemas.microsoft.com/office/drawing/2014/main" id="{EBCF02E1-D3AF-4FA7-8749-74E67456AC5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1" name="テキスト ボックス 230">
          <a:extLst>
            <a:ext uri="{FF2B5EF4-FFF2-40B4-BE49-F238E27FC236}">
              <a16:creationId xmlns:a16="http://schemas.microsoft.com/office/drawing/2014/main" id="{F7F0E4CB-5C26-43AA-9FDD-76C8733722B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2" name="直線コネクタ 231">
          <a:extLst>
            <a:ext uri="{FF2B5EF4-FFF2-40B4-BE49-F238E27FC236}">
              <a16:creationId xmlns:a16="http://schemas.microsoft.com/office/drawing/2014/main" id="{1BA7661B-7754-46BB-AA04-F139F1170E7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3" name="テキスト ボックス 232">
          <a:extLst>
            <a:ext uri="{FF2B5EF4-FFF2-40B4-BE49-F238E27FC236}">
              <a16:creationId xmlns:a16="http://schemas.microsoft.com/office/drawing/2014/main" id="{559D772F-AC48-438E-9DD4-C1E0D21E197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4" name="直線コネクタ 233">
          <a:extLst>
            <a:ext uri="{FF2B5EF4-FFF2-40B4-BE49-F238E27FC236}">
              <a16:creationId xmlns:a16="http://schemas.microsoft.com/office/drawing/2014/main" id="{B0D23320-65D9-4E16-83A9-56A6CBC3CB5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5" name="テキスト ボックス 234">
          <a:extLst>
            <a:ext uri="{FF2B5EF4-FFF2-40B4-BE49-F238E27FC236}">
              <a16:creationId xmlns:a16="http://schemas.microsoft.com/office/drawing/2014/main" id="{8D0C36C2-9C18-4C58-BBE4-B718157E2F6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6" name="直線コネクタ 235">
          <a:extLst>
            <a:ext uri="{FF2B5EF4-FFF2-40B4-BE49-F238E27FC236}">
              <a16:creationId xmlns:a16="http://schemas.microsoft.com/office/drawing/2014/main" id="{E6F4C156-A74E-4209-A767-D9BB4C9BE13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7" name="テキスト ボックス 236">
          <a:extLst>
            <a:ext uri="{FF2B5EF4-FFF2-40B4-BE49-F238E27FC236}">
              <a16:creationId xmlns:a16="http://schemas.microsoft.com/office/drawing/2014/main" id="{E4012346-52EB-441E-BF0B-15F43653C79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8" name="直線コネクタ 237">
          <a:extLst>
            <a:ext uri="{FF2B5EF4-FFF2-40B4-BE49-F238E27FC236}">
              <a16:creationId xmlns:a16="http://schemas.microsoft.com/office/drawing/2014/main" id="{A8A0DC31-C383-4B9E-BC3F-18CBC0D86DB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9" name="テキスト ボックス 238">
          <a:extLst>
            <a:ext uri="{FF2B5EF4-FFF2-40B4-BE49-F238E27FC236}">
              <a16:creationId xmlns:a16="http://schemas.microsoft.com/office/drawing/2014/main" id="{A5D0AE8D-E9EE-44B6-9781-809880028BB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9ABD0065-E0B0-4E4D-94B1-2413FDE5744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1" name="テキスト ボックス 240">
          <a:extLst>
            <a:ext uri="{FF2B5EF4-FFF2-40B4-BE49-F238E27FC236}">
              <a16:creationId xmlns:a16="http://schemas.microsoft.com/office/drawing/2014/main" id="{BEEA9F47-7439-4E8A-8B98-8F9A1912502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福祉施設】&#10;一人当たり面積グラフ枠">
          <a:extLst>
            <a:ext uri="{FF2B5EF4-FFF2-40B4-BE49-F238E27FC236}">
              <a16:creationId xmlns:a16="http://schemas.microsoft.com/office/drawing/2014/main" id="{D0BE3612-4463-4FEF-9B79-9F1C46E3CF6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6096</xdr:rowOff>
    </xdr:from>
    <xdr:to>
      <xdr:col>54</xdr:col>
      <xdr:colOff>189865</xdr:colOff>
      <xdr:row>86</xdr:row>
      <xdr:rowOff>87630</xdr:rowOff>
    </xdr:to>
    <xdr:cxnSp macro="">
      <xdr:nvCxnSpPr>
        <xdr:cNvPr id="243" name="直線コネクタ 242">
          <a:extLst>
            <a:ext uri="{FF2B5EF4-FFF2-40B4-BE49-F238E27FC236}">
              <a16:creationId xmlns:a16="http://schemas.microsoft.com/office/drawing/2014/main" id="{808EE260-D163-46B4-8FA1-8891F5E8CA2B}"/>
            </a:ext>
          </a:extLst>
        </xdr:cNvPr>
        <xdr:cNvCxnSpPr/>
      </xdr:nvCxnSpPr>
      <xdr:spPr>
        <a:xfrm flipV="1">
          <a:off x="10476865" y="13550646"/>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4" name="【福祉施設】&#10;一人当たり面積最小値テキスト">
          <a:extLst>
            <a:ext uri="{FF2B5EF4-FFF2-40B4-BE49-F238E27FC236}">
              <a16:creationId xmlns:a16="http://schemas.microsoft.com/office/drawing/2014/main" id="{6B9E830A-5592-4ADE-B4C9-69CEC024DCA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5" name="直線コネクタ 244">
          <a:extLst>
            <a:ext uri="{FF2B5EF4-FFF2-40B4-BE49-F238E27FC236}">
              <a16:creationId xmlns:a16="http://schemas.microsoft.com/office/drawing/2014/main" id="{B1389130-363D-40A7-ACC9-DD9CF95875C3}"/>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124223</xdr:rowOff>
    </xdr:from>
    <xdr:ext cx="469744" cy="259045"/>
    <xdr:sp macro="" textlink="">
      <xdr:nvSpPr>
        <xdr:cNvPr id="246" name="【福祉施設】&#10;一人当たり面積最大値テキスト">
          <a:extLst>
            <a:ext uri="{FF2B5EF4-FFF2-40B4-BE49-F238E27FC236}">
              <a16:creationId xmlns:a16="http://schemas.microsoft.com/office/drawing/2014/main" id="{62B98866-87D4-4215-9F6F-88C598EC4BE9}"/>
            </a:ext>
          </a:extLst>
        </xdr:cNvPr>
        <xdr:cNvSpPr txBox="1"/>
      </xdr:nvSpPr>
      <xdr:spPr>
        <a:xfrm>
          <a:off x="10515600" y="1332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6096</xdr:rowOff>
    </xdr:from>
    <xdr:to>
      <xdr:col>55</xdr:col>
      <xdr:colOff>88900</xdr:colOff>
      <xdr:row>79</xdr:row>
      <xdr:rowOff>6096</xdr:rowOff>
    </xdr:to>
    <xdr:cxnSp macro="">
      <xdr:nvCxnSpPr>
        <xdr:cNvPr id="247" name="直線コネクタ 246">
          <a:extLst>
            <a:ext uri="{FF2B5EF4-FFF2-40B4-BE49-F238E27FC236}">
              <a16:creationId xmlns:a16="http://schemas.microsoft.com/office/drawing/2014/main" id="{6DDF0B51-63F9-4D16-9EB8-68041E830E93}"/>
            </a:ext>
          </a:extLst>
        </xdr:cNvPr>
        <xdr:cNvCxnSpPr/>
      </xdr:nvCxnSpPr>
      <xdr:spPr>
        <a:xfrm>
          <a:off x="10388600" y="1355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118890</xdr:rowOff>
    </xdr:from>
    <xdr:ext cx="469744" cy="259045"/>
    <xdr:sp macro="" textlink="">
      <xdr:nvSpPr>
        <xdr:cNvPr id="248" name="【福祉施設】&#10;一人当たり面積平均値テキスト">
          <a:extLst>
            <a:ext uri="{FF2B5EF4-FFF2-40B4-BE49-F238E27FC236}">
              <a16:creationId xmlns:a16="http://schemas.microsoft.com/office/drawing/2014/main" id="{B8BB359A-6CC3-4E6C-8E1D-474F345B1F10}"/>
            </a:ext>
          </a:extLst>
        </xdr:cNvPr>
        <xdr:cNvSpPr txBox="1"/>
      </xdr:nvSpPr>
      <xdr:spPr>
        <a:xfrm>
          <a:off x="10515600" y="145206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140463</xdr:rowOff>
    </xdr:from>
    <xdr:to>
      <xdr:col>55</xdr:col>
      <xdr:colOff>50800</xdr:colOff>
      <xdr:row>85</xdr:row>
      <xdr:rowOff>70613</xdr:rowOff>
    </xdr:to>
    <xdr:sp macro="" textlink="">
      <xdr:nvSpPr>
        <xdr:cNvPr id="249" name="フローチャート: 判断 248">
          <a:extLst>
            <a:ext uri="{FF2B5EF4-FFF2-40B4-BE49-F238E27FC236}">
              <a16:creationId xmlns:a16="http://schemas.microsoft.com/office/drawing/2014/main" id="{25476FD2-7E4B-4182-9509-5AAA79F5E3DB}"/>
            </a:ext>
          </a:extLst>
        </xdr:cNvPr>
        <xdr:cNvSpPr/>
      </xdr:nvSpPr>
      <xdr:spPr>
        <a:xfrm>
          <a:off x="104267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146558</xdr:rowOff>
    </xdr:from>
    <xdr:to>
      <xdr:col>50</xdr:col>
      <xdr:colOff>165100</xdr:colOff>
      <xdr:row>85</xdr:row>
      <xdr:rowOff>76708</xdr:rowOff>
    </xdr:to>
    <xdr:sp macro="" textlink="">
      <xdr:nvSpPr>
        <xdr:cNvPr id="250" name="フローチャート: 判断 249">
          <a:extLst>
            <a:ext uri="{FF2B5EF4-FFF2-40B4-BE49-F238E27FC236}">
              <a16:creationId xmlns:a16="http://schemas.microsoft.com/office/drawing/2014/main" id="{17EAF02C-1482-48EA-9E73-E5529C483276}"/>
            </a:ext>
          </a:extLst>
        </xdr:cNvPr>
        <xdr:cNvSpPr/>
      </xdr:nvSpPr>
      <xdr:spPr>
        <a:xfrm>
          <a:off x="9588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140463</xdr:rowOff>
    </xdr:from>
    <xdr:to>
      <xdr:col>46</xdr:col>
      <xdr:colOff>38100</xdr:colOff>
      <xdr:row>85</xdr:row>
      <xdr:rowOff>70613</xdr:rowOff>
    </xdr:to>
    <xdr:sp macro="" textlink="">
      <xdr:nvSpPr>
        <xdr:cNvPr id="251" name="フローチャート: 判断 250">
          <a:extLst>
            <a:ext uri="{FF2B5EF4-FFF2-40B4-BE49-F238E27FC236}">
              <a16:creationId xmlns:a16="http://schemas.microsoft.com/office/drawing/2014/main" id="{9F570562-041D-4E1F-91F0-8E2A2B730B66}"/>
            </a:ext>
          </a:extLst>
        </xdr:cNvPr>
        <xdr:cNvSpPr/>
      </xdr:nvSpPr>
      <xdr:spPr>
        <a:xfrm>
          <a:off x="8699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8637</xdr:rowOff>
    </xdr:from>
    <xdr:to>
      <xdr:col>41</xdr:col>
      <xdr:colOff>101600</xdr:colOff>
      <xdr:row>85</xdr:row>
      <xdr:rowOff>110237</xdr:rowOff>
    </xdr:to>
    <xdr:sp macro="" textlink="">
      <xdr:nvSpPr>
        <xdr:cNvPr id="252" name="フローチャート: 判断 251">
          <a:extLst>
            <a:ext uri="{FF2B5EF4-FFF2-40B4-BE49-F238E27FC236}">
              <a16:creationId xmlns:a16="http://schemas.microsoft.com/office/drawing/2014/main" id="{00A5C79A-1B64-4453-BA1D-95987A147FEA}"/>
            </a:ext>
          </a:extLst>
        </xdr:cNvPr>
        <xdr:cNvSpPr/>
      </xdr:nvSpPr>
      <xdr:spPr>
        <a:xfrm>
          <a:off x="7810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88646</xdr:rowOff>
    </xdr:from>
    <xdr:to>
      <xdr:col>36</xdr:col>
      <xdr:colOff>165100</xdr:colOff>
      <xdr:row>86</xdr:row>
      <xdr:rowOff>18796</xdr:rowOff>
    </xdr:to>
    <xdr:sp macro="" textlink="">
      <xdr:nvSpPr>
        <xdr:cNvPr id="253" name="フローチャート: 判断 252">
          <a:extLst>
            <a:ext uri="{FF2B5EF4-FFF2-40B4-BE49-F238E27FC236}">
              <a16:creationId xmlns:a16="http://schemas.microsoft.com/office/drawing/2014/main" id="{8A0F0340-8E65-4DF9-A493-49A7D79ABFDC}"/>
            </a:ext>
          </a:extLst>
        </xdr:cNvPr>
        <xdr:cNvSpPr/>
      </xdr:nvSpPr>
      <xdr:spPr>
        <a:xfrm>
          <a:off x="6921500" y="146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A2D227B6-668D-4CC4-B7C7-8B8F2DABBA2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16184DDB-1165-401C-970F-7C2BED96CA7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677DE34E-A925-4D44-805B-D0A006B447B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5C14C27E-22E0-40CF-AC7D-0786D4E7AE6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C8BB0DD2-7D25-4BC4-BF44-386E42B976B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138176</xdr:rowOff>
    </xdr:from>
    <xdr:to>
      <xdr:col>55</xdr:col>
      <xdr:colOff>50800</xdr:colOff>
      <xdr:row>85</xdr:row>
      <xdr:rowOff>68326</xdr:rowOff>
    </xdr:to>
    <xdr:sp macro="" textlink="">
      <xdr:nvSpPr>
        <xdr:cNvPr id="259" name="楕円 258">
          <a:extLst>
            <a:ext uri="{FF2B5EF4-FFF2-40B4-BE49-F238E27FC236}">
              <a16:creationId xmlns:a16="http://schemas.microsoft.com/office/drawing/2014/main" id="{97F46F8E-0D51-49D3-87EA-8BB3B744DCC4}"/>
            </a:ext>
          </a:extLst>
        </xdr:cNvPr>
        <xdr:cNvSpPr/>
      </xdr:nvSpPr>
      <xdr:spPr>
        <a:xfrm>
          <a:off x="104267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161053</xdr:rowOff>
    </xdr:from>
    <xdr:ext cx="469744" cy="259045"/>
    <xdr:sp macro="" textlink="">
      <xdr:nvSpPr>
        <xdr:cNvPr id="260" name="【福祉施設】&#10;一人当たり面積該当値テキスト">
          <a:extLst>
            <a:ext uri="{FF2B5EF4-FFF2-40B4-BE49-F238E27FC236}">
              <a16:creationId xmlns:a16="http://schemas.microsoft.com/office/drawing/2014/main" id="{54CBCF6E-959A-41E8-ABD7-2B6A4C1D19C6}"/>
            </a:ext>
          </a:extLst>
        </xdr:cNvPr>
        <xdr:cNvSpPr txBox="1"/>
      </xdr:nvSpPr>
      <xdr:spPr>
        <a:xfrm>
          <a:off x="10515600" y="1439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145035</xdr:rowOff>
    </xdr:from>
    <xdr:to>
      <xdr:col>50</xdr:col>
      <xdr:colOff>165100</xdr:colOff>
      <xdr:row>85</xdr:row>
      <xdr:rowOff>75185</xdr:rowOff>
    </xdr:to>
    <xdr:sp macro="" textlink="">
      <xdr:nvSpPr>
        <xdr:cNvPr id="261" name="楕円 260">
          <a:extLst>
            <a:ext uri="{FF2B5EF4-FFF2-40B4-BE49-F238E27FC236}">
              <a16:creationId xmlns:a16="http://schemas.microsoft.com/office/drawing/2014/main" id="{5438154A-07D9-4B35-9869-5DE611C7B455}"/>
            </a:ext>
          </a:extLst>
        </xdr:cNvPr>
        <xdr:cNvSpPr/>
      </xdr:nvSpPr>
      <xdr:spPr>
        <a:xfrm>
          <a:off x="9588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17526</xdr:rowOff>
    </xdr:from>
    <xdr:to>
      <xdr:col>55</xdr:col>
      <xdr:colOff>0</xdr:colOff>
      <xdr:row>85</xdr:row>
      <xdr:rowOff>24385</xdr:rowOff>
    </xdr:to>
    <xdr:cxnSp macro="">
      <xdr:nvCxnSpPr>
        <xdr:cNvPr id="262" name="直線コネクタ 261">
          <a:extLst>
            <a:ext uri="{FF2B5EF4-FFF2-40B4-BE49-F238E27FC236}">
              <a16:creationId xmlns:a16="http://schemas.microsoft.com/office/drawing/2014/main" id="{B058C34E-E747-4167-90C5-BD98AF7C5903}"/>
            </a:ext>
          </a:extLst>
        </xdr:cNvPr>
        <xdr:cNvCxnSpPr/>
      </xdr:nvCxnSpPr>
      <xdr:spPr>
        <a:xfrm flipV="1">
          <a:off x="9639300" y="14590776"/>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149606</xdr:rowOff>
    </xdr:from>
    <xdr:to>
      <xdr:col>46</xdr:col>
      <xdr:colOff>38100</xdr:colOff>
      <xdr:row>85</xdr:row>
      <xdr:rowOff>79756</xdr:rowOff>
    </xdr:to>
    <xdr:sp macro="" textlink="">
      <xdr:nvSpPr>
        <xdr:cNvPr id="263" name="楕円 262">
          <a:extLst>
            <a:ext uri="{FF2B5EF4-FFF2-40B4-BE49-F238E27FC236}">
              <a16:creationId xmlns:a16="http://schemas.microsoft.com/office/drawing/2014/main" id="{41BE93E7-A696-4AA9-A744-E24A4580E333}"/>
            </a:ext>
          </a:extLst>
        </xdr:cNvPr>
        <xdr:cNvSpPr/>
      </xdr:nvSpPr>
      <xdr:spPr>
        <a:xfrm>
          <a:off x="8699500" y="1455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24385</xdr:rowOff>
    </xdr:from>
    <xdr:to>
      <xdr:col>50</xdr:col>
      <xdr:colOff>114300</xdr:colOff>
      <xdr:row>85</xdr:row>
      <xdr:rowOff>28956</xdr:rowOff>
    </xdr:to>
    <xdr:cxnSp macro="">
      <xdr:nvCxnSpPr>
        <xdr:cNvPr id="264" name="直線コネクタ 263">
          <a:extLst>
            <a:ext uri="{FF2B5EF4-FFF2-40B4-BE49-F238E27FC236}">
              <a16:creationId xmlns:a16="http://schemas.microsoft.com/office/drawing/2014/main" id="{0FE3F182-C59A-458E-ADFF-9B06DE1FEDE2}"/>
            </a:ext>
          </a:extLst>
        </xdr:cNvPr>
        <xdr:cNvCxnSpPr/>
      </xdr:nvCxnSpPr>
      <xdr:spPr>
        <a:xfrm flipV="1">
          <a:off x="8750300" y="1459763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154178</xdr:rowOff>
    </xdr:from>
    <xdr:to>
      <xdr:col>41</xdr:col>
      <xdr:colOff>101600</xdr:colOff>
      <xdr:row>85</xdr:row>
      <xdr:rowOff>84328</xdr:rowOff>
    </xdr:to>
    <xdr:sp macro="" textlink="">
      <xdr:nvSpPr>
        <xdr:cNvPr id="265" name="楕円 264">
          <a:extLst>
            <a:ext uri="{FF2B5EF4-FFF2-40B4-BE49-F238E27FC236}">
              <a16:creationId xmlns:a16="http://schemas.microsoft.com/office/drawing/2014/main" id="{B0934EE7-ECAC-44FB-AC64-779EC8D1014E}"/>
            </a:ext>
          </a:extLst>
        </xdr:cNvPr>
        <xdr:cNvSpPr/>
      </xdr:nvSpPr>
      <xdr:spPr>
        <a:xfrm>
          <a:off x="7810500" y="1455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28956</xdr:rowOff>
    </xdr:from>
    <xdr:to>
      <xdr:col>45</xdr:col>
      <xdr:colOff>177800</xdr:colOff>
      <xdr:row>85</xdr:row>
      <xdr:rowOff>33528</xdr:rowOff>
    </xdr:to>
    <xdr:cxnSp macro="">
      <xdr:nvCxnSpPr>
        <xdr:cNvPr id="266" name="直線コネクタ 265">
          <a:extLst>
            <a:ext uri="{FF2B5EF4-FFF2-40B4-BE49-F238E27FC236}">
              <a16:creationId xmlns:a16="http://schemas.microsoft.com/office/drawing/2014/main" id="{A3823FBA-2E4F-48A4-95EE-B3ABE66DDFA1}"/>
            </a:ext>
          </a:extLst>
        </xdr:cNvPr>
        <xdr:cNvCxnSpPr/>
      </xdr:nvCxnSpPr>
      <xdr:spPr>
        <a:xfrm flipV="1">
          <a:off x="7861300" y="146022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70358</xdr:rowOff>
    </xdr:from>
    <xdr:to>
      <xdr:col>36</xdr:col>
      <xdr:colOff>165100</xdr:colOff>
      <xdr:row>86</xdr:row>
      <xdr:rowOff>508</xdr:rowOff>
    </xdr:to>
    <xdr:sp macro="" textlink="">
      <xdr:nvSpPr>
        <xdr:cNvPr id="267" name="楕円 266">
          <a:extLst>
            <a:ext uri="{FF2B5EF4-FFF2-40B4-BE49-F238E27FC236}">
              <a16:creationId xmlns:a16="http://schemas.microsoft.com/office/drawing/2014/main" id="{F574A985-F119-4CE5-89FA-FE7E9905A4A6}"/>
            </a:ext>
          </a:extLst>
        </xdr:cNvPr>
        <xdr:cNvSpPr/>
      </xdr:nvSpPr>
      <xdr:spPr>
        <a:xfrm>
          <a:off x="6921500" y="1464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33528</xdr:rowOff>
    </xdr:from>
    <xdr:to>
      <xdr:col>41</xdr:col>
      <xdr:colOff>50800</xdr:colOff>
      <xdr:row>85</xdr:row>
      <xdr:rowOff>121158</xdr:rowOff>
    </xdr:to>
    <xdr:cxnSp macro="">
      <xdr:nvCxnSpPr>
        <xdr:cNvPr id="268" name="直線コネクタ 267">
          <a:extLst>
            <a:ext uri="{FF2B5EF4-FFF2-40B4-BE49-F238E27FC236}">
              <a16:creationId xmlns:a16="http://schemas.microsoft.com/office/drawing/2014/main" id="{5BD0A16B-CABF-427F-BB66-FD1709DD6183}"/>
            </a:ext>
          </a:extLst>
        </xdr:cNvPr>
        <xdr:cNvCxnSpPr/>
      </xdr:nvCxnSpPr>
      <xdr:spPr>
        <a:xfrm flipV="1">
          <a:off x="6972300" y="14606778"/>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67835</xdr:rowOff>
    </xdr:from>
    <xdr:ext cx="469744" cy="259045"/>
    <xdr:sp macro="" textlink="">
      <xdr:nvSpPr>
        <xdr:cNvPr id="269" name="n_1aveValue【福祉施設】&#10;一人当たり面積">
          <a:extLst>
            <a:ext uri="{FF2B5EF4-FFF2-40B4-BE49-F238E27FC236}">
              <a16:creationId xmlns:a16="http://schemas.microsoft.com/office/drawing/2014/main" id="{754826ED-285C-4269-AEEA-DECB4BCFFA9D}"/>
            </a:ext>
          </a:extLst>
        </xdr:cNvPr>
        <xdr:cNvSpPr txBox="1"/>
      </xdr:nvSpPr>
      <xdr:spPr>
        <a:xfrm>
          <a:off x="9391727" y="1464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87140</xdr:rowOff>
    </xdr:from>
    <xdr:ext cx="469744" cy="259045"/>
    <xdr:sp macro="" textlink="">
      <xdr:nvSpPr>
        <xdr:cNvPr id="270" name="n_2aveValue【福祉施設】&#10;一人当たり面積">
          <a:extLst>
            <a:ext uri="{FF2B5EF4-FFF2-40B4-BE49-F238E27FC236}">
              <a16:creationId xmlns:a16="http://schemas.microsoft.com/office/drawing/2014/main" id="{0F2253CF-7C73-41FD-98C2-681DBD7722B7}"/>
            </a:ext>
          </a:extLst>
        </xdr:cNvPr>
        <xdr:cNvSpPr txBox="1"/>
      </xdr:nvSpPr>
      <xdr:spPr>
        <a:xfrm>
          <a:off x="8515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101364</xdr:rowOff>
    </xdr:from>
    <xdr:ext cx="469744" cy="259045"/>
    <xdr:sp macro="" textlink="">
      <xdr:nvSpPr>
        <xdr:cNvPr id="271" name="n_3aveValue【福祉施設】&#10;一人当たり面積">
          <a:extLst>
            <a:ext uri="{FF2B5EF4-FFF2-40B4-BE49-F238E27FC236}">
              <a16:creationId xmlns:a16="http://schemas.microsoft.com/office/drawing/2014/main" id="{60D8ABAE-5F4A-424E-8C77-3328DC210232}"/>
            </a:ext>
          </a:extLst>
        </xdr:cNvPr>
        <xdr:cNvSpPr txBox="1"/>
      </xdr:nvSpPr>
      <xdr:spPr>
        <a:xfrm>
          <a:off x="7626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9923</xdr:rowOff>
    </xdr:from>
    <xdr:ext cx="469744" cy="259045"/>
    <xdr:sp macro="" textlink="">
      <xdr:nvSpPr>
        <xdr:cNvPr id="272" name="n_4aveValue【福祉施設】&#10;一人当たり面積">
          <a:extLst>
            <a:ext uri="{FF2B5EF4-FFF2-40B4-BE49-F238E27FC236}">
              <a16:creationId xmlns:a16="http://schemas.microsoft.com/office/drawing/2014/main" id="{9BC2E485-BE88-44D4-9045-B753A2F28235}"/>
            </a:ext>
          </a:extLst>
        </xdr:cNvPr>
        <xdr:cNvSpPr txBox="1"/>
      </xdr:nvSpPr>
      <xdr:spPr>
        <a:xfrm>
          <a:off x="6737427"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91712</xdr:rowOff>
    </xdr:from>
    <xdr:ext cx="469744" cy="259045"/>
    <xdr:sp macro="" textlink="">
      <xdr:nvSpPr>
        <xdr:cNvPr id="273" name="n_1mainValue【福祉施設】&#10;一人当たり面積">
          <a:extLst>
            <a:ext uri="{FF2B5EF4-FFF2-40B4-BE49-F238E27FC236}">
              <a16:creationId xmlns:a16="http://schemas.microsoft.com/office/drawing/2014/main" id="{06715E0F-EBED-4288-8B28-1A291234D5DF}"/>
            </a:ext>
          </a:extLst>
        </xdr:cNvPr>
        <xdr:cNvSpPr txBox="1"/>
      </xdr:nvSpPr>
      <xdr:spPr>
        <a:xfrm>
          <a:off x="9391727" y="1432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70883</xdr:rowOff>
    </xdr:from>
    <xdr:ext cx="469744" cy="259045"/>
    <xdr:sp macro="" textlink="">
      <xdr:nvSpPr>
        <xdr:cNvPr id="274" name="n_2mainValue【福祉施設】&#10;一人当たり面積">
          <a:extLst>
            <a:ext uri="{FF2B5EF4-FFF2-40B4-BE49-F238E27FC236}">
              <a16:creationId xmlns:a16="http://schemas.microsoft.com/office/drawing/2014/main" id="{4052ECDF-F941-4739-8CCC-9D35256BE4E1}"/>
            </a:ext>
          </a:extLst>
        </xdr:cNvPr>
        <xdr:cNvSpPr txBox="1"/>
      </xdr:nvSpPr>
      <xdr:spPr>
        <a:xfrm>
          <a:off x="8515427" y="146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100855</xdr:rowOff>
    </xdr:from>
    <xdr:ext cx="469744" cy="259045"/>
    <xdr:sp macro="" textlink="">
      <xdr:nvSpPr>
        <xdr:cNvPr id="275" name="n_3mainValue【福祉施設】&#10;一人当たり面積">
          <a:extLst>
            <a:ext uri="{FF2B5EF4-FFF2-40B4-BE49-F238E27FC236}">
              <a16:creationId xmlns:a16="http://schemas.microsoft.com/office/drawing/2014/main" id="{22D83EA4-03CD-4AD3-A57D-894BB041A593}"/>
            </a:ext>
          </a:extLst>
        </xdr:cNvPr>
        <xdr:cNvSpPr txBox="1"/>
      </xdr:nvSpPr>
      <xdr:spPr>
        <a:xfrm>
          <a:off x="7626427" y="1433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17035</xdr:rowOff>
    </xdr:from>
    <xdr:ext cx="469744" cy="259045"/>
    <xdr:sp macro="" textlink="">
      <xdr:nvSpPr>
        <xdr:cNvPr id="276" name="n_4mainValue【福祉施設】&#10;一人当たり面積">
          <a:extLst>
            <a:ext uri="{FF2B5EF4-FFF2-40B4-BE49-F238E27FC236}">
              <a16:creationId xmlns:a16="http://schemas.microsoft.com/office/drawing/2014/main" id="{8300346F-6360-4149-A392-4E4D4A549CBF}"/>
            </a:ext>
          </a:extLst>
        </xdr:cNvPr>
        <xdr:cNvSpPr txBox="1"/>
      </xdr:nvSpPr>
      <xdr:spPr>
        <a:xfrm>
          <a:off x="6737427" y="14418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90BEFACC-AA91-4104-A0BA-6C3B4D772F5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96ADB95E-C34E-47E2-94C2-72C62015A6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1E36536D-7836-4AE5-A9E9-AFF4B4D81EC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53A5A582-7380-4357-880D-B268F8C8DD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605FF208-B554-4D0A-A2CF-DACF37756D5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3387EF14-6255-4A80-B6A6-1047D7F172E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2BD2E8D9-AC42-4EDD-A4E5-84D0DFEDD50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AD8B83B-262A-4EE7-A008-908B0361B86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3E641163-A7EF-4DF7-B1D4-59FFE17C09B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8DF99D76-E4D5-4318-8AF8-70CCECB70CC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CA14F8FD-0314-444D-AAFC-D7C95DA9025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ADEC4BE4-47BD-4208-8F1E-AA617A2115C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74356A34-23E2-4B87-A6ED-1B53E07BE51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DD9FB7BD-5B48-49C7-A967-07D4C75F391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3E4B01EB-85A3-407A-9CD6-425CDE37BDE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564BC7F4-1366-4E98-BC16-DE9CB08C3F5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DFBB96C7-E569-4FFC-9054-DB5ED2C4C87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FD8E5266-DA59-4295-8286-7EC1EB018C3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3AF51B9C-9155-4D80-99B1-4943E89BE71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DF9451A3-F14A-4073-AF1A-4DE46B7590B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1722810C-C3AE-43D4-BB50-49B872C4402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8015EA05-7F5D-4EB0-A6AD-5904E6EE88C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95FF3A79-C74D-4CA7-9B5A-FA52AB2235D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163439F8-49E0-496F-8898-9C960B61C65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A9AAB885-9F9E-40B1-9459-C1DE5B4C302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3EA0DF85-9ADB-415C-BAF9-3806BC4ED9B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84D87A6C-3C26-4434-9B77-3F9AE12F1FD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4" name="直線コネクタ 303">
          <a:extLst>
            <a:ext uri="{FF2B5EF4-FFF2-40B4-BE49-F238E27FC236}">
              <a16:creationId xmlns:a16="http://schemas.microsoft.com/office/drawing/2014/main" id="{AD769D23-455B-4810-9022-E703D1E0E72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5" name="テキスト ボックス 304">
          <a:extLst>
            <a:ext uri="{FF2B5EF4-FFF2-40B4-BE49-F238E27FC236}">
              <a16:creationId xmlns:a16="http://schemas.microsoft.com/office/drawing/2014/main" id="{FCAE60EB-A1B3-472A-8973-AB1624FC73B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6" name="直線コネクタ 305">
          <a:extLst>
            <a:ext uri="{FF2B5EF4-FFF2-40B4-BE49-F238E27FC236}">
              <a16:creationId xmlns:a16="http://schemas.microsoft.com/office/drawing/2014/main" id="{411B34D0-17D3-4165-8D79-D60CCC825E3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7" name="テキスト ボックス 306">
          <a:extLst>
            <a:ext uri="{FF2B5EF4-FFF2-40B4-BE49-F238E27FC236}">
              <a16:creationId xmlns:a16="http://schemas.microsoft.com/office/drawing/2014/main" id="{F609108C-8F59-42FD-B689-02A96048C55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8" name="直線コネクタ 307">
          <a:extLst>
            <a:ext uri="{FF2B5EF4-FFF2-40B4-BE49-F238E27FC236}">
              <a16:creationId xmlns:a16="http://schemas.microsoft.com/office/drawing/2014/main" id="{94CDFCA9-764B-4F44-9F8E-C2B6A1BC506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9" name="テキスト ボックス 308">
          <a:extLst>
            <a:ext uri="{FF2B5EF4-FFF2-40B4-BE49-F238E27FC236}">
              <a16:creationId xmlns:a16="http://schemas.microsoft.com/office/drawing/2014/main" id="{5D02C40C-80EE-4783-B54E-E1067A2A73E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0" name="直線コネクタ 309">
          <a:extLst>
            <a:ext uri="{FF2B5EF4-FFF2-40B4-BE49-F238E27FC236}">
              <a16:creationId xmlns:a16="http://schemas.microsoft.com/office/drawing/2014/main" id="{F8631102-09A7-4997-A2EB-F35F1043611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1" name="テキスト ボックス 310">
          <a:extLst>
            <a:ext uri="{FF2B5EF4-FFF2-40B4-BE49-F238E27FC236}">
              <a16:creationId xmlns:a16="http://schemas.microsoft.com/office/drawing/2014/main" id="{769C6485-32BD-46EA-A683-910A7C926DC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2" name="直線コネクタ 311">
          <a:extLst>
            <a:ext uri="{FF2B5EF4-FFF2-40B4-BE49-F238E27FC236}">
              <a16:creationId xmlns:a16="http://schemas.microsoft.com/office/drawing/2014/main" id="{30F2350C-9562-47D9-9855-81206657B43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3" name="テキスト ボックス 312">
          <a:extLst>
            <a:ext uri="{FF2B5EF4-FFF2-40B4-BE49-F238E27FC236}">
              <a16:creationId xmlns:a16="http://schemas.microsoft.com/office/drawing/2014/main" id="{A629FE36-D88A-4EC1-96D9-6E7B9B066B4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4" name="直線コネクタ 313">
          <a:extLst>
            <a:ext uri="{FF2B5EF4-FFF2-40B4-BE49-F238E27FC236}">
              <a16:creationId xmlns:a16="http://schemas.microsoft.com/office/drawing/2014/main" id="{6A33515F-8A94-40F8-B385-34C263970D0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5" name="テキスト ボックス 314">
          <a:extLst>
            <a:ext uri="{FF2B5EF4-FFF2-40B4-BE49-F238E27FC236}">
              <a16:creationId xmlns:a16="http://schemas.microsoft.com/office/drawing/2014/main" id="{88B8C9A3-05B8-4BB3-85A5-DF303C5905B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3B51244C-7D98-4CAA-BE3D-646F0F53A47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54A7EA73-6916-407C-9719-E2CC6955E12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18" name="直線コネクタ 317">
          <a:extLst>
            <a:ext uri="{FF2B5EF4-FFF2-40B4-BE49-F238E27FC236}">
              <a16:creationId xmlns:a16="http://schemas.microsoft.com/office/drawing/2014/main" id="{9D24ACF1-FA4B-4D90-A205-4041FE5A19C9}"/>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9" name="【一般廃棄物処理施設】&#10;有形固定資産減価償却率最小値テキスト">
          <a:extLst>
            <a:ext uri="{FF2B5EF4-FFF2-40B4-BE49-F238E27FC236}">
              <a16:creationId xmlns:a16="http://schemas.microsoft.com/office/drawing/2014/main" id="{486C2AA5-5997-46CA-9C55-BABEDCB887A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0" name="直線コネクタ 319">
          <a:extLst>
            <a:ext uri="{FF2B5EF4-FFF2-40B4-BE49-F238E27FC236}">
              <a16:creationId xmlns:a16="http://schemas.microsoft.com/office/drawing/2014/main" id="{FB1A4FFA-2DC9-41A5-916C-B247B16350B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1" name="【一般廃棄物処理施設】&#10;有形固定資産減価償却率最大値テキスト">
          <a:extLst>
            <a:ext uri="{FF2B5EF4-FFF2-40B4-BE49-F238E27FC236}">
              <a16:creationId xmlns:a16="http://schemas.microsoft.com/office/drawing/2014/main" id="{78FBE9FC-E1AB-42C1-BCF0-65A003E200C1}"/>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2" name="直線コネクタ 321">
          <a:extLst>
            <a:ext uri="{FF2B5EF4-FFF2-40B4-BE49-F238E27FC236}">
              <a16:creationId xmlns:a16="http://schemas.microsoft.com/office/drawing/2014/main" id="{A6003A1D-06A8-476B-BBD6-47F669BB92A5}"/>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136089</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629A2FA5-D91E-42F5-AB90-5C55D955EA62}"/>
            </a:ext>
          </a:extLst>
        </xdr:cNvPr>
        <xdr:cNvSpPr txBox="1"/>
      </xdr:nvSpPr>
      <xdr:spPr>
        <a:xfrm>
          <a:off x="16357600" y="64797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157661</xdr:rowOff>
    </xdr:from>
    <xdr:to>
      <xdr:col>85</xdr:col>
      <xdr:colOff>177800</xdr:colOff>
      <xdr:row>38</xdr:row>
      <xdr:rowOff>87812</xdr:rowOff>
    </xdr:to>
    <xdr:sp macro="" textlink="">
      <xdr:nvSpPr>
        <xdr:cNvPr id="324" name="フローチャート: 判断 323">
          <a:extLst>
            <a:ext uri="{FF2B5EF4-FFF2-40B4-BE49-F238E27FC236}">
              <a16:creationId xmlns:a16="http://schemas.microsoft.com/office/drawing/2014/main" id="{8460016A-53EF-437A-B7CF-C15C7790DAFF}"/>
            </a:ext>
          </a:extLst>
        </xdr:cNvPr>
        <xdr:cNvSpPr/>
      </xdr:nvSpPr>
      <xdr:spPr>
        <a:xfrm>
          <a:off x="16268700" y="65013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17235</xdr:rowOff>
    </xdr:from>
    <xdr:to>
      <xdr:col>81</xdr:col>
      <xdr:colOff>101600</xdr:colOff>
      <xdr:row>38</xdr:row>
      <xdr:rowOff>118835</xdr:rowOff>
    </xdr:to>
    <xdr:sp macro="" textlink="">
      <xdr:nvSpPr>
        <xdr:cNvPr id="325" name="フローチャート: 判断 324">
          <a:extLst>
            <a:ext uri="{FF2B5EF4-FFF2-40B4-BE49-F238E27FC236}">
              <a16:creationId xmlns:a16="http://schemas.microsoft.com/office/drawing/2014/main" id="{9EEB48EA-1B5F-4B73-A235-92F759B04071}"/>
            </a:ext>
          </a:extLst>
        </xdr:cNvPr>
        <xdr:cNvSpPr/>
      </xdr:nvSpPr>
      <xdr:spPr>
        <a:xfrm>
          <a:off x="15430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326" name="フローチャート: 判断 325">
          <a:extLst>
            <a:ext uri="{FF2B5EF4-FFF2-40B4-BE49-F238E27FC236}">
              <a16:creationId xmlns:a16="http://schemas.microsoft.com/office/drawing/2014/main" id="{0783CE25-29A3-4219-B7B3-EF643D2F0D48}"/>
            </a:ext>
          </a:extLst>
        </xdr:cNvPr>
        <xdr:cNvSpPr/>
      </xdr:nvSpPr>
      <xdr:spPr>
        <a:xfrm>
          <a:off x="14541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327" name="フローチャート: 判断 326">
          <a:extLst>
            <a:ext uri="{FF2B5EF4-FFF2-40B4-BE49-F238E27FC236}">
              <a16:creationId xmlns:a16="http://schemas.microsoft.com/office/drawing/2014/main" id="{750481F2-CBF8-4BFA-A1B0-DE0AA0994BCB}"/>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167459</xdr:rowOff>
    </xdr:from>
    <xdr:to>
      <xdr:col>67</xdr:col>
      <xdr:colOff>101600</xdr:colOff>
      <xdr:row>39</xdr:row>
      <xdr:rowOff>97609</xdr:rowOff>
    </xdr:to>
    <xdr:sp macro="" textlink="">
      <xdr:nvSpPr>
        <xdr:cNvPr id="328" name="フローチャート: 判断 327">
          <a:extLst>
            <a:ext uri="{FF2B5EF4-FFF2-40B4-BE49-F238E27FC236}">
              <a16:creationId xmlns:a16="http://schemas.microsoft.com/office/drawing/2014/main" id="{66E6795B-7893-4300-94CA-E95928460AFC}"/>
            </a:ext>
          </a:extLst>
        </xdr:cNvPr>
        <xdr:cNvSpPr/>
      </xdr:nvSpPr>
      <xdr:spPr>
        <a:xfrm>
          <a:off x="127635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B9034F73-E3E6-457E-AFB2-7AA3C82C6BB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B2272EB3-068C-4ADD-A991-20C602D398B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1ED7F017-05B4-45C3-AADE-F25A211464B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E611CB24-A7AC-4351-8135-EC7827ABBAB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85DC7336-CA44-49A3-8A4E-256D4350748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87449</xdr:rowOff>
    </xdr:from>
    <xdr:to>
      <xdr:col>85</xdr:col>
      <xdr:colOff>177800</xdr:colOff>
      <xdr:row>37</xdr:row>
      <xdr:rowOff>17599</xdr:rowOff>
    </xdr:to>
    <xdr:sp macro="" textlink="">
      <xdr:nvSpPr>
        <xdr:cNvPr id="334" name="楕円 333">
          <a:extLst>
            <a:ext uri="{FF2B5EF4-FFF2-40B4-BE49-F238E27FC236}">
              <a16:creationId xmlns:a16="http://schemas.microsoft.com/office/drawing/2014/main" id="{1127B2BC-3174-4360-A4A9-570D7632B533}"/>
            </a:ext>
          </a:extLst>
        </xdr:cNvPr>
        <xdr:cNvSpPr/>
      </xdr:nvSpPr>
      <xdr:spPr>
        <a:xfrm>
          <a:off x="16268700" y="62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110326</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CF7969F3-EA94-4225-ABDC-F99C91F602E6}"/>
            </a:ext>
          </a:extLst>
        </xdr:cNvPr>
        <xdr:cNvSpPr txBox="1"/>
      </xdr:nvSpPr>
      <xdr:spPr>
        <a:xfrm>
          <a:off x="16357600" y="6111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15603</xdr:rowOff>
    </xdr:from>
    <xdr:to>
      <xdr:col>81</xdr:col>
      <xdr:colOff>101600</xdr:colOff>
      <xdr:row>36</xdr:row>
      <xdr:rowOff>117203</xdr:rowOff>
    </xdr:to>
    <xdr:sp macro="" textlink="">
      <xdr:nvSpPr>
        <xdr:cNvPr id="336" name="楕円 335">
          <a:extLst>
            <a:ext uri="{FF2B5EF4-FFF2-40B4-BE49-F238E27FC236}">
              <a16:creationId xmlns:a16="http://schemas.microsoft.com/office/drawing/2014/main" id="{140D43FB-1F97-4525-B3E3-8912B5010420}"/>
            </a:ext>
          </a:extLst>
        </xdr:cNvPr>
        <xdr:cNvSpPr/>
      </xdr:nvSpPr>
      <xdr:spPr>
        <a:xfrm>
          <a:off x="15430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66403</xdr:rowOff>
    </xdr:from>
    <xdr:to>
      <xdr:col>85</xdr:col>
      <xdr:colOff>127000</xdr:colOff>
      <xdr:row>36</xdr:row>
      <xdr:rowOff>138249</xdr:rowOff>
    </xdr:to>
    <xdr:cxnSp macro="">
      <xdr:nvCxnSpPr>
        <xdr:cNvPr id="337" name="直線コネクタ 336">
          <a:extLst>
            <a:ext uri="{FF2B5EF4-FFF2-40B4-BE49-F238E27FC236}">
              <a16:creationId xmlns:a16="http://schemas.microsoft.com/office/drawing/2014/main" id="{6CBDB15C-A639-414E-B9C7-39A47B269842}"/>
            </a:ext>
          </a:extLst>
        </xdr:cNvPr>
        <xdr:cNvCxnSpPr/>
      </xdr:nvCxnSpPr>
      <xdr:spPr>
        <a:xfrm>
          <a:off x="15481300" y="6238603"/>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80917</xdr:rowOff>
    </xdr:from>
    <xdr:to>
      <xdr:col>76</xdr:col>
      <xdr:colOff>165100</xdr:colOff>
      <xdr:row>36</xdr:row>
      <xdr:rowOff>11067</xdr:rowOff>
    </xdr:to>
    <xdr:sp macro="" textlink="">
      <xdr:nvSpPr>
        <xdr:cNvPr id="338" name="楕円 337">
          <a:extLst>
            <a:ext uri="{FF2B5EF4-FFF2-40B4-BE49-F238E27FC236}">
              <a16:creationId xmlns:a16="http://schemas.microsoft.com/office/drawing/2014/main" id="{E0143987-A6BC-43EE-8F4C-D10FB3AE70B8}"/>
            </a:ext>
          </a:extLst>
        </xdr:cNvPr>
        <xdr:cNvSpPr/>
      </xdr:nvSpPr>
      <xdr:spPr>
        <a:xfrm>
          <a:off x="14541500" y="608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131717</xdr:rowOff>
    </xdr:from>
    <xdr:to>
      <xdr:col>81</xdr:col>
      <xdr:colOff>50800</xdr:colOff>
      <xdr:row>36</xdr:row>
      <xdr:rowOff>66403</xdr:rowOff>
    </xdr:to>
    <xdr:cxnSp macro="">
      <xdr:nvCxnSpPr>
        <xdr:cNvPr id="339" name="直線コネクタ 338">
          <a:extLst>
            <a:ext uri="{FF2B5EF4-FFF2-40B4-BE49-F238E27FC236}">
              <a16:creationId xmlns:a16="http://schemas.microsoft.com/office/drawing/2014/main" id="{A9012488-988F-48F4-9C19-3B0DE6CE63FB}"/>
            </a:ext>
          </a:extLst>
        </xdr:cNvPr>
        <xdr:cNvCxnSpPr/>
      </xdr:nvCxnSpPr>
      <xdr:spPr>
        <a:xfrm>
          <a:off x="14592300" y="6132467"/>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146231</xdr:rowOff>
    </xdr:from>
    <xdr:to>
      <xdr:col>72</xdr:col>
      <xdr:colOff>38100</xdr:colOff>
      <xdr:row>35</xdr:row>
      <xdr:rowOff>76381</xdr:rowOff>
    </xdr:to>
    <xdr:sp macro="" textlink="">
      <xdr:nvSpPr>
        <xdr:cNvPr id="340" name="楕円 339">
          <a:extLst>
            <a:ext uri="{FF2B5EF4-FFF2-40B4-BE49-F238E27FC236}">
              <a16:creationId xmlns:a16="http://schemas.microsoft.com/office/drawing/2014/main" id="{A433CD4A-55C7-482C-965D-8B1099176C01}"/>
            </a:ext>
          </a:extLst>
        </xdr:cNvPr>
        <xdr:cNvSpPr/>
      </xdr:nvSpPr>
      <xdr:spPr>
        <a:xfrm>
          <a:off x="13652500" y="59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25581</xdr:rowOff>
    </xdr:from>
    <xdr:to>
      <xdr:col>76</xdr:col>
      <xdr:colOff>114300</xdr:colOff>
      <xdr:row>35</xdr:row>
      <xdr:rowOff>131717</xdr:rowOff>
    </xdr:to>
    <xdr:cxnSp macro="">
      <xdr:nvCxnSpPr>
        <xdr:cNvPr id="341" name="直線コネクタ 340">
          <a:extLst>
            <a:ext uri="{FF2B5EF4-FFF2-40B4-BE49-F238E27FC236}">
              <a16:creationId xmlns:a16="http://schemas.microsoft.com/office/drawing/2014/main" id="{329F8213-D58F-4E30-A7DE-FE2DB2E91E64}"/>
            </a:ext>
          </a:extLst>
        </xdr:cNvPr>
        <xdr:cNvCxnSpPr/>
      </xdr:nvCxnSpPr>
      <xdr:spPr>
        <a:xfrm>
          <a:off x="13703300" y="6026331"/>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40096</xdr:rowOff>
    </xdr:from>
    <xdr:to>
      <xdr:col>67</xdr:col>
      <xdr:colOff>101600</xdr:colOff>
      <xdr:row>34</xdr:row>
      <xdr:rowOff>141696</xdr:rowOff>
    </xdr:to>
    <xdr:sp macro="" textlink="">
      <xdr:nvSpPr>
        <xdr:cNvPr id="342" name="楕円 341">
          <a:extLst>
            <a:ext uri="{FF2B5EF4-FFF2-40B4-BE49-F238E27FC236}">
              <a16:creationId xmlns:a16="http://schemas.microsoft.com/office/drawing/2014/main" id="{6172B46B-8CB2-4312-B708-6AFDEC228795}"/>
            </a:ext>
          </a:extLst>
        </xdr:cNvPr>
        <xdr:cNvSpPr/>
      </xdr:nvSpPr>
      <xdr:spPr>
        <a:xfrm>
          <a:off x="12763500" y="586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90896</xdr:rowOff>
    </xdr:from>
    <xdr:to>
      <xdr:col>71</xdr:col>
      <xdr:colOff>177800</xdr:colOff>
      <xdr:row>35</xdr:row>
      <xdr:rowOff>25581</xdr:rowOff>
    </xdr:to>
    <xdr:cxnSp macro="">
      <xdr:nvCxnSpPr>
        <xdr:cNvPr id="343" name="直線コネクタ 342">
          <a:extLst>
            <a:ext uri="{FF2B5EF4-FFF2-40B4-BE49-F238E27FC236}">
              <a16:creationId xmlns:a16="http://schemas.microsoft.com/office/drawing/2014/main" id="{3560B7E1-B7C5-4147-B06E-D4221B39D2CB}"/>
            </a:ext>
          </a:extLst>
        </xdr:cNvPr>
        <xdr:cNvCxnSpPr/>
      </xdr:nvCxnSpPr>
      <xdr:spPr>
        <a:xfrm>
          <a:off x="12814300" y="5920196"/>
          <a:ext cx="889000" cy="10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109962</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FBABF3B5-61FF-498A-BA2F-CBBC8C079318}"/>
            </a:ext>
          </a:extLst>
        </xdr:cNvPr>
        <xdr:cNvSpPr txBox="1"/>
      </xdr:nvSpPr>
      <xdr:spPr>
        <a:xfrm>
          <a:off x="15266044"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72407</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C0B57A41-8040-499B-A9FC-380B754D048D}"/>
            </a:ext>
          </a:extLst>
        </xdr:cNvPr>
        <xdr:cNvSpPr txBox="1"/>
      </xdr:nvSpPr>
      <xdr:spPr>
        <a:xfrm>
          <a:off x="14389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3F6CA433-BC66-4041-AE6C-E5D023DA94D6}"/>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88736</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85881818-68BE-44D1-8A2F-C0663F45845D}"/>
            </a:ext>
          </a:extLst>
        </xdr:cNvPr>
        <xdr:cNvSpPr txBox="1"/>
      </xdr:nvSpPr>
      <xdr:spPr>
        <a:xfrm>
          <a:off x="12611744" y="677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133730</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80E80C8A-B97E-46D9-BDFC-EB13B7E9381B}"/>
            </a:ext>
          </a:extLst>
        </xdr:cNvPr>
        <xdr:cNvSpPr txBox="1"/>
      </xdr:nvSpPr>
      <xdr:spPr>
        <a:xfrm>
          <a:off x="15266044" y="596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27594</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63B40C7A-5B84-41FF-8B47-9830C71BFDEF}"/>
            </a:ext>
          </a:extLst>
        </xdr:cNvPr>
        <xdr:cNvSpPr txBox="1"/>
      </xdr:nvSpPr>
      <xdr:spPr>
        <a:xfrm>
          <a:off x="14389744" y="5856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92908</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9A0DB385-C00D-4123-99D8-C2D09F60EA7C}"/>
            </a:ext>
          </a:extLst>
        </xdr:cNvPr>
        <xdr:cNvSpPr txBox="1"/>
      </xdr:nvSpPr>
      <xdr:spPr>
        <a:xfrm>
          <a:off x="13500744" y="575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158223</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896F6FAA-1B47-4442-BABF-3F16A9DC985A}"/>
            </a:ext>
          </a:extLst>
        </xdr:cNvPr>
        <xdr:cNvSpPr txBox="1"/>
      </xdr:nvSpPr>
      <xdr:spPr>
        <a:xfrm>
          <a:off x="12611744" y="564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018C7279-1482-4706-B5B6-DC18E63BA60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87EF8D65-77D1-4072-AF40-2EEBC3B5854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491AF1AC-C3AF-452A-B35C-73394D23FD8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78E7B1B5-4FAF-434A-B6EC-5105F888640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5E289525-3676-4B53-8D40-8C4A7C7429A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EFFA75F6-FC3C-40A8-8361-6AEA96B34B8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D0AE4CFE-CC64-4FD8-9299-4B979936BB4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3A4D7609-0D0C-4738-BED4-759A4EF455F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92B6DF90-2D59-4BDE-B5FA-DF006ADF092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14837D99-B9EC-499C-805C-57D647D3252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62" name="直線コネクタ 361">
          <a:extLst>
            <a:ext uri="{FF2B5EF4-FFF2-40B4-BE49-F238E27FC236}">
              <a16:creationId xmlns:a16="http://schemas.microsoft.com/office/drawing/2014/main" id="{82A41F2C-E261-4EBF-964D-6D68F645DBAC}"/>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363" name="テキスト ボックス 362">
          <a:extLst>
            <a:ext uri="{FF2B5EF4-FFF2-40B4-BE49-F238E27FC236}">
              <a16:creationId xmlns:a16="http://schemas.microsoft.com/office/drawing/2014/main" id="{603CF991-DE50-42EB-983C-20363E2BA448}"/>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4" name="直線コネクタ 363">
          <a:extLst>
            <a:ext uri="{FF2B5EF4-FFF2-40B4-BE49-F238E27FC236}">
              <a16:creationId xmlns:a16="http://schemas.microsoft.com/office/drawing/2014/main" id="{227AC036-89BA-44EC-99ED-B1B5BE4C469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65" name="テキスト ボックス 364">
          <a:extLst>
            <a:ext uri="{FF2B5EF4-FFF2-40B4-BE49-F238E27FC236}">
              <a16:creationId xmlns:a16="http://schemas.microsoft.com/office/drawing/2014/main" id="{3687183B-8394-4F48-89E8-877B86C1C46E}"/>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66" name="直線コネクタ 365">
          <a:extLst>
            <a:ext uri="{FF2B5EF4-FFF2-40B4-BE49-F238E27FC236}">
              <a16:creationId xmlns:a16="http://schemas.microsoft.com/office/drawing/2014/main" id="{29AC572A-DD86-4AA9-8C3C-AE7D445911D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33</xdr:row>
      <xdr:rowOff>105427</xdr:rowOff>
    </xdr:from>
    <xdr:ext cx="685572" cy="259045"/>
    <xdr:sp macro="" textlink="">
      <xdr:nvSpPr>
        <xdr:cNvPr id="367" name="テキスト ボックス 366">
          <a:extLst>
            <a:ext uri="{FF2B5EF4-FFF2-40B4-BE49-F238E27FC236}">
              <a16:creationId xmlns:a16="http://schemas.microsoft.com/office/drawing/2014/main" id="{64D657BE-6B94-4767-8BE5-270C7ABA1FA6}"/>
            </a:ext>
          </a:extLst>
        </xdr:cNvPr>
        <xdr:cNvSpPr txBox="1"/>
      </xdr:nvSpPr>
      <xdr:spPr>
        <a:xfrm>
          <a:off x="17602428" y="576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6C8EF180-6764-4D55-B051-1BB838DF4B7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9" name="テキスト ボックス 368">
          <a:extLst>
            <a:ext uri="{FF2B5EF4-FFF2-40B4-BE49-F238E27FC236}">
              <a16:creationId xmlns:a16="http://schemas.microsoft.com/office/drawing/2014/main" id="{335B4DAD-0B5A-4728-9841-4E16D04A0A46}"/>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B701FA3E-549E-4141-BCC8-F2D606B1CFA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64485</xdr:rowOff>
    </xdr:from>
    <xdr:to>
      <xdr:col>116</xdr:col>
      <xdr:colOff>62864</xdr:colOff>
      <xdr:row>41</xdr:row>
      <xdr:rowOff>18941</xdr:rowOff>
    </xdr:to>
    <xdr:cxnSp macro="">
      <xdr:nvCxnSpPr>
        <xdr:cNvPr id="371" name="直線コネクタ 370">
          <a:extLst>
            <a:ext uri="{FF2B5EF4-FFF2-40B4-BE49-F238E27FC236}">
              <a16:creationId xmlns:a16="http://schemas.microsoft.com/office/drawing/2014/main" id="{83EDF5EF-2B1E-44CA-9FF5-146754EA2000}"/>
            </a:ext>
          </a:extLst>
        </xdr:cNvPr>
        <xdr:cNvCxnSpPr/>
      </xdr:nvCxnSpPr>
      <xdr:spPr>
        <a:xfrm flipV="1">
          <a:off x="22160864" y="5893785"/>
          <a:ext cx="0" cy="1154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22768</xdr:rowOff>
    </xdr:from>
    <xdr:ext cx="378565" cy="259045"/>
    <xdr:sp macro="" textlink="">
      <xdr:nvSpPr>
        <xdr:cNvPr id="372" name="【一般廃棄物処理施設】&#10;一人当たり有形固定資産（償却資産）額最小値テキスト">
          <a:extLst>
            <a:ext uri="{FF2B5EF4-FFF2-40B4-BE49-F238E27FC236}">
              <a16:creationId xmlns:a16="http://schemas.microsoft.com/office/drawing/2014/main" id="{B6007435-2B5E-4C13-8C24-A39B8A343216}"/>
            </a:ext>
          </a:extLst>
        </xdr:cNvPr>
        <xdr:cNvSpPr txBox="1"/>
      </xdr:nvSpPr>
      <xdr:spPr>
        <a:xfrm>
          <a:off x="22199600" y="7052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18941</xdr:rowOff>
    </xdr:from>
    <xdr:to>
      <xdr:col>116</xdr:col>
      <xdr:colOff>152400</xdr:colOff>
      <xdr:row>41</xdr:row>
      <xdr:rowOff>18941</xdr:rowOff>
    </xdr:to>
    <xdr:cxnSp macro="">
      <xdr:nvCxnSpPr>
        <xdr:cNvPr id="373" name="直線コネクタ 372">
          <a:extLst>
            <a:ext uri="{FF2B5EF4-FFF2-40B4-BE49-F238E27FC236}">
              <a16:creationId xmlns:a16="http://schemas.microsoft.com/office/drawing/2014/main" id="{B4C63AC7-DEB5-46F5-963A-85A721DA4EF3}"/>
            </a:ext>
          </a:extLst>
        </xdr:cNvPr>
        <xdr:cNvCxnSpPr/>
      </xdr:nvCxnSpPr>
      <xdr:spPr>
        <a:xfrm>
          <a:off x="22072600" y="7048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11162</xdr:rowOff>
    </xdr:from>
    <xdr:ext cx="690189" cy="259045"/>
    <xdr:sp macro="" textlink="">
      <xdr:nvSpPr>
        <xdr:cNvPr id="374" name="【一般廃棄物処理施設】&#10;一人当たり有形固定資産（償却資産）額最大値テキスト">
          <a:extLst>
            <a:ext uri="{FF2B5EF4-FFF2-40B4-BE49-F238E27FC236}">
              <a16:creationId xmlns:a16="http://schemas.microsoft.com/office/drawing/2014/main" id="{66377E7F-E83A-4ECA-AD97-8523438F5D7F}"/>
            </a:ext>
          </a:extLst>
        </xdr:cNvPr>
        <xdr:cNvSpPr txBox="1"/>
      </xdr:nvSpPr>
      <xdr:spPr>
        <a:xfrm>
          <a:off x="22199600" y="5669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64485</xdr:rowOff>
    </xdr:from>
    <xdr:to>
      <xdr:col>116</xdr:col>
      <xdr:colOff>152400</xdr:colOff>
      <xdr:row>34</xdr:row>
      <xdr:rowOff>64485</xdr:rowOff>
    </xdr:to>
    <xdr:cxnSp macro="">
      <xdr:nvCxnSpPr>
        <xdr:cNvPr id="375" name="直線コネクタ 374">
          <a:extLst>
            <a:ext uri="{FF2B5EF4-FFF2-40B4-BE49-F238E27FC236}">
              <a16:creationId xmlns:a16="http://schemas.microsoft.com/office/drawing/2014/main" id="{F622562E-A153-4176-B7B3-D61942A342DB}"/>
            </a:ext>
          </a:extLst>
        </xdr:cNvPr>
        <xdr:cNvCxnSpPr/>
      </xdr:nvCxnSpPr>
      <xdr:spPr>
        <a:xfrm>
          <a:off x="22072600" y="589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46835</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16F0C484-B4E3-4724-8A7C-5B3410CEBF21}"/>
            </a:ext>
          </a:extLst>
        </xdr:cNvPr>
        <xdr:cNvSpPr txBox="1"/>
      </xdr:nvSpPr>
      <xdr:spPr>
        <a:xfrm>
          <a:off x="22199600" y="6733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23958</xdr:rowOff>
    </xdr:from>
    <xdr:to>
      <xdr:col>116</xdr:col>
      <xdr:colOff>114300</xdr:colOff>
      <xdr:row>40</xdr:row>
      <xdr:rowOff>125558</xdr:rowOff>
    </xdr:to>
    <xdr:sp macro="" textlink="">
      <xdr:nvSpPr>
        <xdr:cNvPr id="377" name="フローチャート: 判断 376">
          <a:extLst>
            <a:ext uri="{FF2B5EF4-FFF2-40B4-BE49-F238E27FC236}">
              <a16:creationId xmlns:a16="http://schemas.microsoft.com/office/drawing/2014/main" id="{4690E21D-F2DC-4801-BD79-A630DF86B445}"/>
            </a:ext>
          </a:extLst>
        </xdr:cNvPr>
        <xdr:cNvSpPr/>
      </xdr:nvSpPr>
      <xdr:spPr>
        <a:xfrm>
          <a:off x="22110700" y="6881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45339</xdr:rowOff>
    </xdr:from>
    <xdr:to>
      <xdr:col>112</xdr:col>
      <xdr:colOff>38100</xdr:colOff>
      <xdr:row>40</xdr:row>
      <xdr:rowOff>146939</xdr:rowOff>
    </xdr:to>
    <xdr:sp macro="" textlink="">
      <xdr:nvSpPr>
        <xdr:cNvPr id="378" name="フローチャート: 判断 377">
          <a:extLst>
            <a:ext uri="{FF2B5EF4-FFF2-40B4-BE49-F238E27FC236}">
              <a16:creationId xmlns:a16="http://schemas.microsoft.com/office/drawing/2014/main" id="{282025F1-DE4C-4C6C-A69B-D2228B639652}"/>
            </a:ext>
          </a:extLst>
        </xdr:cNvPr>
        <xdr:cNvSpPr/>
      </xdr:nvSpPr>
      <xdr:spPr>
        <a:xfrm>
          <a:off x="21272500" y="690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47149</xdr:rowOff>
    </xdr:from>
    <xdr:to>
      <xdr:col>107</xdr:col>
      <xdr:colOff>101600</xdr:colOff>
      <xdr:row>40</xdr:row>
      <xdr:rowOff>148749</xdr:rowOff>
    </xdr:to>
    <xdr:sp macro="" textlink="">
      <xdr:nvSpPr>
        <xdr:cNvPr id="379" name="フローチャート: 判断 378">
          <a:extLst>
            <a:ext uri="{FF2B5EF4-FFF2-40B4-BE49-F238E27FC236}">
              <a16:creationId xmlns:a16="http://schemas.microsoft.com/office/drawing/2014/main" id="{577AB746-DD2A-44E8-9534-31EB75CB8992}"/>
            </a:ext>
          </a:extLst>
        </xdr:cNvPr>
        <xdr:cNvSpPr/>
      </xdr:nvSpPr>
      <xdr:spPr>
        <a:xfrm>
          <a:off x="20383500" y="6905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61537</xdr:rowOff>
    </xdr:from>
    <xdr:to>
      <xdr:col>102</xdr:col>
      <xdr:colOff>165100</xdr:colOff>
      <xdr:row>40</xdr:row>
      <xdr:rowOff>163137</xdr:rowOff>
    </xdr:to>
    <xdr:sp macro="" textlink="">
      <xdr:nvSpPr>
        <xdr:cNvPr id="380" name="フローチャート: 判断 379">
          <a:extLst>
            <a:ext uri="{FF2B5EF4-FFF2-40B4-BE49-F238E27FC236}">
              <a16:creationId xmlns:a16="http://schemas.microsoft.com/office/drawing/2014/main" id="{96D1841E-E3F3-41E3-958B-02FE6480E10A}"/>
            </a:ext>
          </a:extLst>
        </xdr:cNvPr>
        <xdr:cNvSpPr/>
      </xdr:nvSpPr>
      <xdr:spPr>
        <a:xfrm>
          <a:off x="19494500" y="69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57365</xdr:rowOff>
    </xdr:from>
    <xdr:to>
      <xdr:col>98</xdr:col>
      <xdr:colOff>38100</xdr:colOff>
      <xdr:row>40</xdr:row>
      <xdr:rowOff>158965</xdr:rowOff>
    </xdr:to>
    <xdr:sp macro="" textlink="">
      <xdr:nvSpPr>
        <xdr:cNvPr id="381" name="フローチャート: 判断 380">
          <a:extLst>
            <a:ext uri="{FF2B5EF4-FFF2-40B4-BE49-F238E27FC236}">
              <a16:creationId xmlns:a16="http://schemas.microsoft.com/office/drawing/2014/main" id="{6AF1A9FD-BC1E-48DD-B473-78076465A1C5}"/>
            </a:ext>
          </a:extLst>
        </xdr:cNvPr>
        <xdr:cNvSpPr/>
      </xdr:nvSpPr>
      <xdr:spPr>
        <a:xfrm>
          <a:off x="18605500" y="691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4C9E1C2A-4649-4CB2-8037-2B3418A1625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DAF2EB8A-A6F5-47D5-8911-E29C9BAF1DE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D98E91CC-30B3-4FD4-A6DF-655CBB4028F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CC11B2A1-038A-4A2F-AD32-332048F94A4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9F55654-2AF9-41A9-AB25-2F2739CB667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57080</xdr:rowOff>
    </xdr:from>
    <xdr:to>
      <xdr:col>116</xdr:col>
      <xdr:colOff>114300</xdr:colOff>
      <xdr:row>40</xdr:row>
      <xdr:rowOff>158680</xdr:rowOff>
    </xdr:to>
    <xdr:sp macro="" textlink="">
      <xdr:nvSpPr>
        <xdr:cNvPr id="387" name="楕円 386">
          <a:extLst>
            <a:ext uri="{FF2B5EF4-FFF2-40B4-BE49-F238E27FC236}">
              <a16:creationId xmlns:a16="http://schemas.microsoft.com/office/drawing/2014/main" id="{C74D7770-1B9E-4471-99A5-DAEDFF71B11D}"/>
            </a:ext>
          </a:extLst>
        </xdr:cNvPr>
        <xdr:cNvSpPr/>
      </xdr:nvSpPr>
      <xdr:spPr>
        <a:xfrm>
          <a:off x="22110700" y="691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2385</xdr:rowOff>
    </xdr:from>
    <xdr:ext cx="599010" cy="259045"/>
    <xdr:sp macro="" textlink="">
      <xdr:nvSpPr>
        <xdr:cNvPr id="388" name="【一般廃棄物処理施設】&#10;一人当たり有形固定資産（償却資産）額該当値テキスト">
          <a:extLst>
            <a:ext uri="{FF2B5EF4-FFF2-40B4-BE49-F238E27FC236}">
              <a16:creationId xmlns:a16="http://schemas.microsoft.com/office/drawing/2014/main" id="{359A56BE-CE60-4E55-9EF4-9FB2EDC53CA0}"/>
            </a:ext>
          </a:extLst>
        </xdr:cNvPr>
        <xdr:cNvSpPr txBox="1"/>
      </xdr:nvSpPr>
      <xdr:spPr>
        <a:xfrm>
          <a:off x="22199600" y="6860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64403</xdr:rowOff>
    </xdr:from>
    <xdr:to>
      <xdr:col>112</xdr:col>
      <xdr:colOff>38100</xdr:colOff>
      <xdr:row>40</xdr:row>
      <xdr:rowOff>166003</xdr:rowOff>
    </xdr:to>
    <xdr:sp macro="" textlink="">
      <xdr:nvSpPr>
        <xdr:cNvPr id="389" name="楕円 388">
          <a:extLst>
            <a:ext uri="{FF2B5EF4-FFF2-40B4-BE49-F238E27FC236}">
              <a16:creationId xmlns:a16="http://schemas.microsoft.com/office/drawing/2014/main" id="{056D0666-B441-4A6E-99A0-72E3555F37E7}"/>
            </a:ext>
          </a:extLst>
        </xdr:cNvPr>
        <xdr:cNvSpPr/>
      </xdr:nvSpPr>
      <xdr:spPr>
        <a:xfrm>
          <a:off x="21272500" y="692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107880</xdr:rowOff>
    </xdr:from>
    <xdr:to>
      <xdr:col>116</xdr:col>
      <xdr:colOff>63500</xdr:colOff>
      <xdr:row>40</xdr:row>
      <xdr:rowOff>115203</xdr:rowOff>
    </xdr:to>
    <xdr:cxnSp macro="">
      <xdr:nvCxnSpPr>
        <xdr:cNvPr id="390" name="直線コネクタ 389">
          <a:extLst>
            <a:ext uri="{FF2B5EF4-FFF2-40B4-BE49-F238E27FC236}">
              <a16:creationId xmlns:a16="http://schemas.microsoft.com/office/drawing/2014/main" id="{CBF94767-021B-4E99-A4F9-B56F929ED1AA}"/>
            </a:ext>
          </a:extLst>
        </xdr:cNvPr>
        <xdr:cNvCxnSpPr/>
      </xdr:nvCxnSpPr>
      <xdr:spPr>
        <a:xfrm flipV="1">
          <a:off x="21323300" y="6965880"/>
          <a:ext cx="838200" cy="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65620</xdr:rowOff>
    </xdr:from>
    <xdr:to>
      <xdr:col>107</xdr:col>
      <xdr:colOff>101600</xdr:colOff>
      <xdr:row>40</xdr:row>
      <xdr:rowOff>167220</xdr:rowOff>
    </xdr:to>
    <xdr:sp macro="" textlink="">
      <xdr:nvSpPr>
        <xdr:cNvPr id="391" name="楕円 390">
          <a:extLst>
            <a:ext uri="{FF2B5EF4-FFF2-40B4-BE49-F238E27FC236}">
              <a16:creationId xmlns:a16="http://schemas.microsoft.com/office/drawing/2014/main" id="{7849CC40-832A-49C7-A0FA-6AD883C284BA}"/>
            </a:ext>
          </a:extLst>
        </xdr:cNvPr>
        <xdr:cNvSpPr/>
      </xdr:nvSpPr>
      <xdr:spPr>
        <a:xfrm>
          <a:off x="20383500" y="69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115203</xdr:rowOff>
    </xdr:from>
    <xdr:to>
      <xdr:col>111</xdr:col>
      <xdr:colOff>177800</xdr:colOff>
      <xdr:row>40</xdr:row>
      <xdr:rowOff>116420</xdr:rowOff>
    </xdr:to>
    <xdr:cxnSp macro="">
      <xdr:nvCxnSpPr>
        <xdr:cNvPr id="392" name="直線コネクタ 391">
          <a:extLst>
            <a:ext uri="{FF2B5EF4-FFF2-40B4-BE49-F238E27FC236}">
              <a16:creationId xmlns:a16="http://schemas.microsoft.com/office/drawing/2014/main" id="{13AE2893-3B8E-473B-8238-8498512B9D30}"/>
            </a:ext>
          </a:extLst>
        </xdr:cNvPr>
        <xdr:cNvCxnSpPr/>
      </xdr:nvCxnSpPr>
      <xdr:spPr>
        <a:xfrm flipV="1">
          <a:off x="20434300" y="6973203"/>
          <a:ext cx="889000" cy="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66828</xdr:rowOff>
    </xdr:from>
    <xdr:to>
      <xdr:col>102</xdr:col>
      <xdr:colOff>165100</xdr:colOff>
      <xdr:row>40</xdr:row>
      <xdr:rowOff>168428</xdr:rowOff>
    </xdr:to>
    <xdr:sp macro="" textlink="">
      <xdr:nvSpPr>
        <xdr:cNvPr id="393" name="楕円 392">
          <a:extLst>
            <a:ext uri="{FF2B5EF4-FFF2-40B4-BE49-F238E27FC236}">
              <a16:creationId xmlns:a16="http://schemas.microsoft.com/office/drawing/2014/main" id="{83ACCAD2-C7C0-474C-AEEF-B220BE6E6EFB}"/>
            </a:ext>
          </a:extLst>
        </xdr:cNvPr>
        <xdr:cNvSpPr/>
      </xdr:nvSpPr>
      <xdr:spPr>
        <a:xfrm>
          <a:off x="19494500" y="692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116420</xdr:rowOff>
    </xdr:from>
    <xdr:to>
      <xdr:col>107</xdr:col>
      <xdr:colOff>50800</xdr:colOff>
      <xdr:row>40</xdr:row>
      <xdr:rowOff>117628</xdr:rowOff>
    </xdr:to>
    <xdr:cxnSp macro="">
      <xdr:nvCxnSpPr>
        <xdr:cNvPr id="394" name="直線コネクタ 393">
          <a:extLst>
            <a:ext uri="{FF2B5EF4-FFF2-40B4-BE49-F238E27FC236}">
              <a16:creationId xmlns:a16="http://schemas.microsoft.com/office/drawing/2014/main" id="{EF42597F-1A71-4C67-BC48-459786BA7289}"/>
            </a:ext>
          </a:extLst>
        </xdr:cNvPr>
        <xdr:cNvCxnSpPr/>
      </xdr:nvCxnSpPr>
      <xdr:spPr>
        <a:xfrm flipV="1">
          <a:off x="19545300" y="6974420"/>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69991</xdr:rowOff>
    </xdr:from>
    <xdr:to>
      <xdr:col>98</xdr:col>
      <xdr:colOff>38100</xdr:colOff>
      <xdr:row>41</xdr:row>
      <xdr:rowOff>141</xdr:rowOff>
    </xdr:to>
    <xdr:sp macro="" textlink="">
      <xdr:nvSpPr>
        <xdr:cNvPr id="395" name="楕円 394">
          <a:extLst>
            <a:ext uri="{FF2B5EF4-FFF2-40B4-BE49-F238E27FC236}">
              <a16:creationId xmlns:a16="http://schemas.microsoft.com/office/drawing/2014/main" id="{DDEB5C62-DA0F-4D7F-9AF2-C3066111030F}"/>
            </a:ext>
          </a:extLst>
        </xdr:cNvPr>
        <xdr:cNvSpPr/>
      </xdr:nvSpPr>
      <xdr:spPr>
        <a:xfrm>
          <a:off x="18605500" y="692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117628</xdr:rowOff>
    </xdr:from>
    <xdr:to>
      <xdr:col>102</xdr:col>
      <xdr:colOff>114300</xdr:colOff>
      <xdr:row>40</xdr:row>
      <xdr:rowOff>120791</xdr:rowOff>
    </xdr:to>
    <xdr:cxnSp macro="">
      <xdr:nvCxnSpPr>
        <xdr:cNvPr id="396" name="直線コネクタ 395">
          <a:extLst>
            <a:ext uri="{FF2B5EF4-FFF2-40B4-BE49-F238E27FC236}">
              <a16:creationId xmlns:a16="http://schemas.microsoft.com/office/drawing/2014/main" id="{9C530BD4-B929-4B64-B71A-A6ED6D99F650}"/>
            </a:ext>
          </a:extLst>
        </xdr:cNvPr>
        <xdr:cNvCxnSpPr/>
      </xdr:nvCxnSpPr>
      <xdr:spPr>
        <a:xfrm flipV="1">
          <a:off x="18656300" y="6975628"/>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163466</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919DF4F0-FA86-4938-B737-B5C2D0430F4B}"/>
            </a:ext>
          </a:extLst>
        </xdr:cNvPr>
        <xdr:cNvSpPr txBox="1"/>
      </xdr:nvSpPr>
      <xdr:spPr>
        <a:xfrm>
          <a:off x="21011095" y="6678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165276</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BB39BCD0-58E7-49BF-A261-C71C0229AE61}"/>
            </a:ext>
          </a:extLst>
        </xdr:cNvPr>
        <xdr:cNvSpPr txBox="1"/>
      </xdr:nvSpPr>
      <xdr:spPr>
        <a:xfrm>
          <a:off x="20134795" y="668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8214</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74C9F7E7-B9D7-4ED8-BB22-45ACCDBE7DCB}"/>
            </a:ext>
          </a:extLst>
        </xdr:cNvPr>
        <xdr:cNvSpPr txBox="1"/>
      </xdr:nvSpPr>
      <xdr:spPr>
        <a:xfrm>
          <a:off x="19245795" y="6694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4042</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C2B29ED6-5DEC-4ED9-80FE-47D5C93F22C3}"/>
            </a:ext>
          </a:extLst>
        </xdr:cNvPr>
        <xdr:cNvSpPr txBox="1"/>
      </xdr:nvSpPr>
      <xdr:spPr>
        <a:xfrm>
          <a:off x="18356795" y="6690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157130</xdr:rowOff>
    </xdr:from>
    <xdr:ext cx="599010" cy="259045"/>
    <xdr:sp macro="" textlink="">
      <xdr:nvSpPr>
        <xdr:cNvPr id="401" name="n_1mainValue【一般廃棄物処理施設】&#10;一人当たり有形固定資産（償却資産）額">
          <a:extLst>
            <a:ext uri="{FF2B5EF4-FFF2-40B4-BE49-F238E27FC236}">
              <a16:creationId xmlns:a16="http://schemas.microsoft.com/office/drawing/2014/main" id="{548186C2-BBE2-47BF-BE72-6A07EB9B69DF}"/>
            </a:ext>
          </a:extLst>
        </xdr:cNvPr>
        <xdr:cNvSpPr txBox="1"/>
      </xdr:nvSpPr>
      <xdr:spPr>
        <a:xfrm>
          <a:off x="21011095" y="7015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158347</xdr:rowOff>
    </xdr:from>
    <xdr:ext cx="599010" cy="259045"/>
    <xdr:sp macro="" textlink="">
      <xdr:nvSpPr>
        <xdr:cNvPr id="402" name="n_2mainValue【一般廃棄物処理施設】&#10;一人当たり有形固定資産（償却資産）額">
          <a:extLst>
            <a:ext uri="{FF2B5EF4-FFF2-40B4-BE49-F238E27FC236}">
              <a16:creationId xmlns:a16="http://schemas.microsoft.com/office/drawing/2014/main" id="{4FEED42E-41AF-43C1-9F2C-37B1BAA50B5C}"/>
            </a:ext>
          </a:extLst>
        </xdr:cNvPr>
        <xdr:cNvSpPr txBox="1"/>
      </xdr:nvSpPr>
      <xdr:spPr>
        <a:xfrm>
          <a:off x="20134795" y="7016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159555</xdr:rowOff>
    </xdr:from>
    <xdr:ext cx="599010" cy="259045"/>
    <xdr:sp macro="" textlink="">
      <xdr:nvSpPr>
        <xdr:cNvPr id="403" name="n_3mainValue【一般廃棄物処理施設】&#10;一人当たり有形固定資産（償却資産）額">
          <a:extLst>
            <a:ext uri="{FF2B5EF4-FFF2-40B4-BE49-F238E27FC236}">
              <a16:creationId xmlns:a16="http://schemas.microsoft.com/office/drawing/2014/main" id="{51D380E9-11AB-4C5B-8795-083A9E71224C}"/>
            </a:ext>
          </a:extLst>
        </xdr:cNvPr>
        <xdr:cNvSpPr txBox="1"/>
      </xdr:nvSpPr>
      <xdr:spPr>
        <a:xfrm>
          <a:off x="19245795" y="7017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162718</xdr:rowOff>
    </xdr:from>
    <xdr:ext cx="599010" cy="259045"/>
    <xdr:sp macro="" textlink="">
      <xdr:nvSpPr>
        <xdr:cNvPr id="404" name="n_4mainValue【一般廃棄物処理施設】&#10;一人当たり有形固定資産（償却資産）額">
          <a:extLst>
            <a:ext uri="{FF2B5EF4-FFF2-40B4-BE49-F238E27FC236}">
              <a16:creationId xmlns:a16="http://schemas.microsoft.com/office/drawing/2014/main" id="{0BB58D77-1B16-4C5F-A0C4-CD24B8D2FBBC}"/>
            </a:ext>
          </a:extLst>
        </xdr:cNvPr>
        <xdr:cNvSpPr txBox="1"/>
      </xdr:nvSpPr>
      <xdr:spPr>
        <a:xfrm>
          <a:off x="18356795" y="7020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CE6DEBB1-5EFC-48EB-B0C9-A415D7F0AF7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F0A9BC40-E816-43A8-A9F6-4985659F04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F7B64EB5-D000-488A-AE43-C3B4BEAB2C6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605414B8-8688-4BF6-9733-D03B04EF07A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5865C073-BF40-4FDF-B167-740F901F586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465049E3-C2BE-409B-810D-76C8D0651D8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93020CA6-E69A-4981-A907-459D997E7F9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84DA908B-1EDB-40F0-BC12-AA80B08AD04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0E5DD511-5449-4BE0-A7A1-428B0FB378E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F4E5E739-C71F-405E-871C-55A5155A968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3DF9625F-3C64-4053-9EC4-24D81D13530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6" name="直線コネクタ 415">
          <a:extLst>
            <a:ext uri="{FF2B5EF4-FFF2-40B4-BE49-F238E27FC236}">
              <a16:creationId xmlns:a16="http://schemas.microsoft.com/office/drawing/2014/main" id="{D1574979-8C07-4208-AAB6-0E7156C843C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7" name="テキスト ボックス 416">
          <a:extLst>
            <a:ext uri="{FF2B5EF4-FFF2-40B4-BE49-F238E27FC236}">
              <a16:creationId xmlns:a16="http://schemas.microsoft.com/office/drawing/2014/main" id="{49AFA95C-AD9E-46BB-9F79-132B4BF2D4A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8" name="直線コネクタ 417">
          <a:extLst>
            <a:ext uri="{FF2B5EF4-FFF2-40B4-BE49-F238E27FC236}">
              <a16:creationId xmlns:a16="http://schemas.microsoft.com/office/drawing/2014/main" id="{0B4209C8-1321-462A-8BC7-25D7F1B943F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9" name="テキスト ボックス 418">
          <a:extLst>
            <a:ext uri="{FF2B5EF4-FFF2-40B4-BE49-F238E27FC236}">
              <a16:creationId xmlns:a16="http://schemas.microsoft.com/office/drawing/2014/main" id="{558DFC0E-9E72-44CE-9549-9EC1F4889D9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0" name="直線コネクタ 419">
          <a:extLst>
            <a:ext uri="{FF2B5EF4-FFF2-40B4-BE49-F238E27FC236}">
              <a16:creationId xmlns:a16="http://schemas.microsoft.com/office/drawing/2014/main" id="{75BBC031-2857-4DD2-A1C4-9A69720B9F3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1" name="テキスト ボックス 420">
          <a:extLst>
            <a:ext uri="{FF2B5EF4-FFF2-40B4-BE49-F238E27FC236}">
              <a16:creationId xmlns:a16="http://schemas.microsoft.com/office/drawing/2014/main" id="{9E017221-9C23-4F66-98FD-9A0D45C500F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2" name="直線コネクタ 421">
          <a:extLst>
            <a:ext uri="{FF2B5EF4-FFF2-40B4-BE49-F238E27FC236}">
              <a16:creationId xmlns:a16="http://schemas.microsoft.com/office/drawing/2014/main" id="{C50A5674-F138-4671-B466-A2CF6942F12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3" name="テキスト ボックス 422">
          <a:extLst>
            <a:ext uri="{FF2B5EF4-FFF2-40B4-BE49-F238E27FC236}">
              <a16:creationId xmlns:a16="http://schemas.microsoft.com/office/drawing/2014/main" id="{2FFBB823-D60C-4057-8341-892D36F09DB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4" name="直線コネクタ 423">
          <a:extLst>
            <a:ext uri="{FF2B5EF4-FFF2-40B4-BE49-F238E27FC236}">
              <a16:creationId xmlns:a16="http://schemas.microsoft.com/office/drawing/2014/main" id="{426EFA84-5E4A-4538-B892-5B41064D874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5" name="テキスト ボックス 424">
          <a:extLst>
            <a:ext uri="{FF2B5EF4-FFF2-40B4-BE49-F238E27FC236}">
              <a16:creationId xmlns:a16="http://schemas.microsoft.com/office/drawing/2014/main" id="{E0DC084B-BC39-4159-9518-2582A7E887C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6" name="直線コネクタ 425">
          <a:extLst>
            <a:ext uri="{FF2B5EF4-FFF2-40B4-BE49-F238E27FC236}">
              <a16:creationId xmlns:a16="http://schemas.microsoft.com/office/drawing/2014/main" id="{676143EF-BB0F-40E6-B8DB-CB290B06858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7" name="テキスト ボックス 426">
          <a:extLst>
            <a:ext uri="{FF2B5EF4-FFF2-40B4-BE49-F238E27FC236}">
              <a16:creationId xmlns:a16="http://schemas.microsoft.com/office/drawing/2014/main" id="{09508C60-68C1-4B99-A7A9-BF5EB8104A2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455F7119-CC62-4D3C-9D01-A03193EBC9E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78105</xdr:rowOff>
    </xdr:to>
    <xdr:cxnSp macro="">
      <xdr:nvCxnSpPr>
        <xdr:cNvPr id="429" name="直線コネクタ 428">
          <a:extLst>
            <a:ext uri="{FF2B5EF4-FFF2-40B4-BE49-F238E27FC236}">
              <a16:creationId xmlns:a16="http://schemas.microsoft.com/office/drawing/2014/main" id="{9CCA85D1-C9B0-4880-B89D-1B3B47EFCECF}"/>
            </a:ext>
          </a:extLst>
        </xdr:cNvPr>
        <xdr:cNvCxnSpPr/>
      </xdr:nvCxnSpPr>
      <xdr:spPr>
        <a:xfrm flipV="1">
          <a:off x="16318864" y="9452610"/>
          <a:ext cx="0"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81932</xdr:rowOff>
    </xdr:from>
    <xdr:ext cx="405111" cy="259045"/>
    <xdr:sp macro="" textlink="">
      <xdr:nvSpPr>
        <xdr:cNvPr id="430" name="【保健センター・保健所】&#10;有形固定資産減価償却率最小値テキスト">
          <a:extLst>
            <a:ext uri="{FF2B5EF4-FFF2-40B4-BE49-F238E27FC236}">
              <a16:creationId xmlns:a16="http://schemas.microsoft.com/office/drawing/2014/main" id="{21827B9F-B22A-4073-8277-5AC3085C0C31}"/>
            </a:ext>
          </a:extLst>
        </xdr:cNvPr>
        <xdr:cNvSpPr txBox="1"/>
      </xdr:nvSpPr>
      <xdr:spPr>
        <a:xfrm>
          <a:off x="16357600" y="1088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78105</xdr:rowOff>
    </xdr:from>
    <xdr:to>
      <xdr:col>86</xdr:col>
      <xdr:colOff>25400</xdr:colOff>
      <xdr:row>63</xdr:row>
      <xdr:rowOff>78105</xdr:rowOff>
    </xdr:to>
    <xdr:cxnSp macro="">
      <xdr:nvCxnSpPr>
        <xdr:cNvPr id="431" name="直線コネクタ 430">
          <a:extLst>
            <a:ext uri="{FF2B5EF4-FFF2-40B4-BE49-F238E27FC236}">
              <a16:creationId xmlns:a16="http://schemas.microsoft.com/office/drawing/2014/main" id="{BFF17D51-795D-49F0-8CD8-97EF162D9F40}"/>
            </a:ext>
          </a:extLst>
        </xdr:cNvPr>
        <xdr:cNvCxnSpPr/>
      </xdr:nvCxnSpPr>
      <xdr:spPr>
        <a:xfrm>
          <a:off x="16230600" y="10879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432" name="【保健センター・保健所】&#10;有形固定資産減価償却率最大値テキスト">
          <a:extLst>
            <a:ext uri="{FF2B5EF4-FFF2-40B4-BE49-F238E27FC236}">
              <a16:creationId xmlns:a16="http://schemas.microsoft.com/office/drawing/2014/main" id="{3A0A9D4B-3634-49A0-A6B2-7B5FA9F10A22}"/>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433" name="直線コネクタ 432">
          <a:extLst>
            <a:ext uri="{FF2B5EF4-FFF2-40B4-BE49-F238E27FC236}">
              <a16:creationId xmlns:a16="http://schemas.microsoft.com/office/drawing/2014/main" id="{5A60ECD4-7A82-4E2A-9132-ECF7D2F57513}"/>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168292</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170FC54F-9E9B-4516-8E00-19C726596449}"/>
            </a:ext>
          </a:extLst>
        </xdr:cNvPr>
        <xdr:cNvSpPr txBox="1"/>
      </xdr:nvSpPr>
      <xdr:spPr>
        <a:xfrm>
          <a:off x="16357600" y="9940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145415</xdr:rowOff>
    </xdr:from>
    <xdr:to>
      <xdr:col>85</xdr:col>
      <xdr:colOff>177800</xdr:colOff>
      <xdr:row>59</xdr:row>
      <xdr:rowOff>75565</xdr:rowOff>
    </xdr:to>
    <xdr:sp macro="" textlink="">
      <xdr:nvSpPr>
        <xdr:cNvPr id="435" name="フローチャート: 判断 434">
          <a:extLst>
            <a:ext uri="{FF2B5EF4-FFF2-40B4-BE49-F238E27FC236}">
              <a16:creationId xmlns:a16="http://schemas.microsoft.com/office/drawing/2014/main" id="{05D65FBA-04BE-4A3F-BFA4-1D649740E424}"/>
            </a:ext>
          </a:extLst>
        </xdr:cNvPr>
        <xdr:cNvSpPr/>
      </xdr:nvSpPr>
      <xdr:spPr>
        <a:xfrm>
          <a:off x="162687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153035</xdr:rowOff>
    </xdr:from>
    <xdr:to>
      <xdr:col>81</xdr:col>
      <xdr:colOff>101600</xdr:colOff>
      <xdr:row>59</xdr:row>
      <xdr:rowOff>83185</xdr:rowOff>
    </xdr:to>
    <xdr:sp macro="" textlink="">
      <xdr:nvSpPr>
        <xdr:cNvPr id="436" name="フローチャート: 判断 435">
          <a:extLst>
            <a:ext uri="{FF2B5EF4-FFF2-40B4-BE49-F238E27FC236}">
              <a16:creationId xmlns:a16="http://schemas.microsoft.com/office/drawing/2014/main" id="{4CC621BF-B646-4474-AF98-4D3A2DDDCFE6}"/>
            </a:ext>
          </a:extLst>
        </xdr:cNvPr>
        <xdr:cNvSpPr/>
      </xdr:nvSpPr>
      <xdr:spPr>
        <a:xfrm>
          <a:off x="15430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130175</xdr:rowOff>
    </xdr:from>
    <xdr:to>
      <xdr:col>76</xdr:col>
      <xdr:colOff>165100</xdr:colOff>
      <xdr:row>59</xdr:row>
      <xdr:rowOff>60325</xdr:rowOff>
    </xdr:to>
    <xdr:sp macro="" textlink="">
      <xdr:nvSpPr>
        <xdr:cNvPr id="437" name="フローチャート: 判断 436">
          <a:extLst>
            <a:ext uri="{FF2B5EF4-FFF2-40B4-BE49-F238E27FC236}">
              <a16:creationId xmlns:a16="http://schemas.microsoft.com/office/drawing/2014/main" id="{5DB69D01-D2B4-4E60-8ED9-F787FFC19735}"/>
            </a:ext>
          </a:extLst>
        </xdr:cNvPr>
        <xdr:cNvSpPr/>
      </xdr:nvSpPr>
      <xdr:spPr>
        <a:xfrm>
          <a:off x="14541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40640</xdr:rowOff>
    </xdr:from>
    <xdr:to>
      <xdr:col>72</xdr:col>
      <xdr:colOff>38100</xdr:colOff>
      <xdr:row>58</xdr:row>
      <xdr:rowOff>142240</xdr:rowOff>
    </xdr:to>
    <xdr:sp macro="" textlink="">
      <xdr:nvSpPr>
        <xdr:cNvPr id="438" name="フローチャート: 判断 437">
          <a:extLst>
            <a:ext uri="{FF2B5EF4-FFF2-40B4-BE49-F238E27FC236}">
              <a16:creationId xmlns:a16="http://schemas.microsoft.com/office/drawing/2014/main" id="{80FD57AA-1100-498F-A7AF-FEA81BD37C00}"/>
            </a:ext>
          </a:extLst>
        </xdr:cNvPr>
        <xdr:cNvSpPr/>
      </xdr:nvSpPr>
      <xdr:spPr>
        <a:xfrm>
          <a:off x="13652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439" name="フローチャート: 判断 438">
          <a:extLst>
            <a:ext uri="{FF2B5EF4-FFF2-40B4-BE49-F238E27FC236}">
              <a16:creationId xmlns:a16="http://schemas.microsoft.com/office/drawing/2014/main" id="{4A66B9D4-D5DA-4AF7-9E25-10E9880886C2}"/>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8974141F-CEDB-40F7-B8DF-A736DBA87E2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B4382ABB-EAB5-4E80-9F60-D57FB06C697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F3134C02-1EFF-46BE-B475-B4425BA0361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920C2C4E-D5F4-4533-B0E3-813100FC7B2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7A3D854-C532-4010-8998-4D8B2566CAE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445" name="楕円 444">
          <a:extLst>
            <a:ext uri="{FF2B5EF4-FFF2-40B4-BE49-F238E27FC236}">
              <a16:creationId xmlns:a16="http://schemas.microsoft.com/office/drawing/2014/main" id="{AAF4EB88-E872-4F8F-AF00-EF8A8F58DCBB}"/>
            </a:ext>
          </a:extLst>
        </xdr:cNvPr>
        <xdr:cNvSpPr/>
      </xdr:nvSpPr>
      <xdr:spPr>
        <a:xfrm>
          <a:off x="162687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127652</xdr:rowOff>
    </xdr:from>
    <xdr:ext cx="405111" cy="259045"/>
    <xdr:sp macro="" textlink="">
      <xdr:nvSpPr>
        <xdr:cNvPr id="446" name="【保健センター・保健所】&#10;有形固定資産減価償却率該当値テキスト">
          <a:extLst>
            <a:ext uri="{FF2B5EF4-FFF2-40B4-BE49-F238E27FC236}">
              <a16:creationId xmlns:a16="http://schemas.microsoft.com/office/drawing/2014/main" id="{081D0C43-E56F-4E2C-AFE5-579510C0FAAE}"/>
            </a:ext>
          </a:extLst>
        </xdr:cNvPr>
        <xdr:cNvSpPr txBox="1"/>
      </xdr:nvSpPr>
      <xdr:spPr>
        <a:xfrm>
          <a:off x="16357600"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111125</xdr:rowOff>
    </xdr:from>
    <xdr:to>
      <xdr:col>81</xdr:col>
      <xdr:colOff>101600</xdr:colOff>
      <xdr:row>60</xdr:row>
      <xdr:rowOff>41275</xdr:rowOff>
    </xdr:to>
    <xdr:sp macro="" textlink="">
      <xdr:nvSpPr>
        <xdr:cNvPr id="447" name="楕円 446">
          <a:extLst>
            <a:ext uri="{FF2B5EF4-FFF2-40B4-BE49-F238E27FC236}">
              <a16:creationId xmlns:a16="http://schemas.microsoft.com/office/drawing/2014/main" id="{5F34CAA2-877A-4C51-9E71-3724058F4313}"/>
            </a:ext>
          </a:extLst>
        </xdr:cNvPr>
        <xdr:cNvSpPr/>
      </xdr:nvSpPr>
      <xdr:spPr>
        <a:xfrm>
          <a:off x="15430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161925</xdr:rowOff>
    </xdr:from>
    <xdr:to>
      <xdr:col>85</xdr:col>
      <xdr:colOff>127000</xdr:colOff>
      <xdr:row>60</xdr:row>
      <xdr:rowOff>28575</xdr:rowOff>
    </xdr:to>
    <xdr:cxnSp macro="">
      <xdr:nvCxnSpPr>
        <xdr:cNvPr id="448" name="直線コネクタ 447">
          <a:extLst>
            <a:ext uri="{FF2B5EF4-FFF2-40B4-BE49-F238E27FC236}">
              <a16:creationId xmlns:a16="http://schemas.microsoft.com/office/drawing/2014/main" id="{FDD3EF31-B35E-484C-9C5F-18B201A1D498}"/>
            </a:ext>
          </a:extLst>
        </xdr:cNvPr>
        <xdr:cNvCxnSpPr/>
      </xdr:nvCxnSpPr>
      <xdr:spPr>
        <a:xfrm>
          <a:off x="15481300" y="102774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52070</xdr:rowOff>
    </xdr:from>
    <xdr:to>
      <xdr:col>76</xdr:col>
      <xdr:colOff>165100</xdr:colOff>
      <xdr:row>60</xdr:row>
      <xdr:rowOff>153670</xdr:rowOff>
    </xdr:to>
    <xdr:sp macro="" textlink="">
      <xdr:nvSpPr>
        <xdr:cNvPr id="449" name="楕円 448">
          <a:extLst>
            <a:ext uri="{FF2B5EF4-FFF2-40B4-BE49-F238E27FC236}">
              <a16:creationId xmlns:a16="http://schemas.microsoft.com/office/drawing/2014/main" id="{130BF560-A515-4228-8AC6-6A9C857D102E}"/>
            </a:ext>
          </a:extLst>
        </xdr:cNvPr>
        <xdr:cNvSpPr/>
      </xdr:nvSpPr>
      <xdr:spPr>
        <a:xfrm>
          <a:off x="14541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161925</xdr:rowOff>
    </xdr:from>
    <xdr:to>
      <xdr:col>81</xdr:col>
      <xdr:colOff>50800</xdr:colOff>
      <xdr:row>60</xdr:row>
      <xdr:rowOff>102870</xdr:rowOff>
    </xdr:to>
    <xdr:cxnSp macro="">
      <xdr:nvCxnSpPr>
        <xdr:cNvPr id="450" name="直線コネクタ 449">
          <a:extLst>
            <a:ext uri="{FF2B5EF4-FFF2-40B4-BE49-F238E27FC236}">
              <a16:creationId xmlns:a16="http://schemas.microsoft.com/office/drawing/2014/main" id="{34D10AD3-6F42-4E56-BDFC-759FB591D0FF}"/>
            </a:ext>
          </a:extLst>
        </xdr:cNvPr>
        <xdr:cNvCxnSpPr/>
      </xdr:nvCxnSpPr>
      <xdr:spPr>
        <a:xfrm flipV="1">
          <a:off x="14592300" y="10277475"/>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xdr:rowOff>
    </xdr:from>
    <xdr:to>
      <xdr:col>72</xdr:col>
      <xdr:colOff>38100</xdr:colOff>
      <xdr:row>60</xdr:row>
      <xdr:rowOff>115570</xdr:rowOff>
    </xdr:to>
    <xdr:sp macro="" textlink="">
      <xdr:nvSpPr>
        <xdr:cNvPr id="451" name="楕円 450">
          <a:extLst>
            <a:ext uri="{FF2B5EF4-FFF2-40B4-BE49-F238E27FC236}">
              <a16:creationId xmlns:a16="http://schemas.microsoft.com/office/drawing/2014/main" id="{B7FC9723-7864-4D99-8E90-8F8CD164248D}"/>
            </a:ext>
          </a:extLst>
        </xdr:cNvPr>
        <xdr:cNvSpPr/>
      </xdr:nvSpPr>
      <xdr:spPr>
        <a:xfrm>
          <a:off x="13652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64770</xdr:rowOff>
    </xdr:from>
    <xdr:to>
      <xdr:col>76</xdr:col>
      <xdr:colOff>114300</xdr:colOff>
      <xdr:row>60</xdr:row>
      <xdr:rowOff>102870</xdr:rowOff>
    </xdr:to>
    <xdr:cxnSp macro="">
      <xdr:nvCxnSpPr>
        <xdr:cNvPr id="452" name="直線コネクタ 451">
          <a:extLst>
            <a:ext uri="{FF2B5EF4-FFF2-40B4-BE49-F238E27FC236}">
              <a16:creationId xmlns:a16="http://schemas.microsoft.com/office/drawing/2014/main" id="{3E7F4C65-0B8E-492C-9ACC-2A963BCDA1C8}"/>
            </a:ext>
          </a:extLst>
        </xdr:cNvPr>
        <xdr:cNvCxnSpPr/>
      </xdr:nvCxnSpPr>
      <xdr:spPr>
        <a:xfrm>
          <a:off x="13703300" y="103517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147320</xdr:rowOff>
    </xdr:from>
    <xdr:to>
      <xdr:col>67</xdr:col>
      <xdr:colOff>101600</xdr:colOff>
      <xdr:row>60</xdr:row>
      <xdr:rowOff>77470</xdr:rowOff>
    </xdr:to>
    <xdr:sp macro="" textlink="">
      <xdr:nvSpPr>
        <xdr:cNvPr id="453" name="楕円 452">
          <a:extLst>
            <a:ext uri="{FF2B5EF4-FFF2-40B4-BE49-F238E27FC236}">
              <a16:creationId xmlns:a16="http://schemas.microsoft.com/office/drawing/2014/main" id="{C8DA575B-6063-4F5E-878E-27FB94F00FE6}"/>
            </a:ext>
          </a:extLst>
        </xdr:cNvPr>
        <xdr:cNvSpPr/>
      </xdr:nvSpPr>
      <xdr:spPr>
        <a:xfrm>
          <a:off x="12763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26670</xdr:rowOff>
    </xdr:from>
    <xdr:to>
      <xdr:col>71</xdr:col>
      <xdr:colOff>177800</xdr:colOff>
      <xdr:row>60</xdr:row>
      <xdr:rowOff>64770</xdr:rowOff>
    </xdr:to>
    <xdr:cxnSp macro="">
      <xdr:nvCxnSpPr>
        <xdr:cNvPr id="454" name="直線コネクタ 453">
          <a:extLst>
            <a:ext uri="{FF2B5EF4-FFF2-40B4-BE49-F238E27FC236}">
              <a16:creationId xmlns:a16="http://schemas.microsoft.com/office/drawing/2014/main" id="{0BAF2100-2081-4CA0-B519-00454A534A77}"/>
            </a:ext>
          </a:extLst>
        </xdr:cNvPr>
        <xdr:cNvCxnSpPr/>
      </xdr:nvCxnSpPr>
      <xdr:spPr>
        <a:xfrm>
          <a:off x="12814300" y="103136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99712</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FD483BE2-2104-4E64-BF72-A236B6A00D64}"/>
            </a:ext>
          </a:extLst>
        </xdr:cNvPr>
        <xdr:cNvSpPr txBox="1"/>
      </xdr:nvSpPr>
      <xdr:spPr>
        <a:xfrm>
          <a:off x="152660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76852</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81FC22DD-D464-40B8-B522-4791920D260E}"/>
            </a:ext>
          </a:extLst>
        </xdr:cNvPr>
        <xdr:cNvSpPr txBox="1"/>
      </xdr:nvSpPr>
      <xdr:spPr>
        <a:xfrm>
          <a:off x="14389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158767</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D2AEB86D-8287-4069-8827-B4FC77F416BE}"/>
            </a:ext>
          </a:extLst>
        </xdr:cNvPr>
        <xdr:cNvSpPr txBox="1"/>
      </xdr:nvSpPr>
      <xdr:spPr>
        <a:xfrm>
          <a:off x="13500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79DC4B07-88E2-4E95-9845-4BAD2A37D0CC}"/>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32402</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FCFB7F87-74DB-47CC-8728-53130882D4C4}"/>
            </a:ext>
          </a:extLst>
        </xdr:cNvPr>
        <xdr:cNvSpPr txBox="1"/>
      </xdr:nvSpPr>
      <xdr:spPr>
        <a:xfrm>
          <a:off x="1526604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144797</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907DFA1E-4FCF-4907-879C-F238CF6B5573}"/>
            </a:ext>
          </a:extLst>
        </xdr:cNvPr>
        <xdr:cNvSpPr txBox="1"/>
      </xdr:nvSpPr>
      <xdr:spPr>
        <a:xfrm>
          <a:off x="14389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106697</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E92D93A7-3275-4710-A25A-C89410238C33}"/>
            </a:ext>
          </a:extLst>
        </xdr:cNvPr>
        <xdr:cNvSpPr txBox="1"/>
      </xdr:nvSpPr>
      <xdr:spPr>
        <a:xfrm>
          <a:off x="13500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68597</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FE741806-08F1-4EC1-8473-E372011028E7}"/>
            </a:ext>
          </a:extLst>
        </xdr:cNvPr>
        <xdr:cNvSpPr txBox="1"/>
      </xdr:nvSpPr>
      <xdr:spPr>
        <a:xfrm>
          <a:off x="12611744"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82C54178-2140-4A11-AE28-EC7705E88C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317C8DB8-5773-4CB9-B6F1-C889C617854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7AAC3B7D-9A22-4A53-8387-5FFCAAFADEF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02DD9F1E-2AD1-4B70-B4D4-9271E2A116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D0464069-284D-45FE-8FCA-45D58660688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D5ADD479-EF59-455D-93F7-8E8C0433825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449CA660-877E-4AD8-86EE-EA776669EF5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07A4A943-FA9D-4FDB-A892-0EE9530A487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C51ACA79-BCA7-4FA8-8C85-EF4566523A7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603F02B5-6595-4B5D-B6E9-64AA0C65AC6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C048DD38-864B-43FC-AC55-491006788DB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BDAB8794-0B31-4F5C-B829-A07F13E40D6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594B1FBD-7085-4D87-A7B1-5D3D19C140C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D00CF189-22D6-4D78-B660-7D2E705B6AF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A706B5E7-465A-4F9D-874E-FFC749D1015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54D36648-7372-4CCE-BAF8-CF2CF792C08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376441EA-4B26-41D4-AC9B-A8BEBF37083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E4126108-3FF8-487B-A472-1B8F9D6E7EA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60AEED1A-E8BB-48F8-A3AB-C567738CAEF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224F7B9F-F434-4989-AAF8-391608C1D55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F16C6E94-F451-4416-BC2C-787F70ED8D0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6BAF4489-FF40-4C4B-85DB-27C69A25226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BA2ADB03-B9B1-461B-8164-63322D98EB5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7620</xdr:rowOff>
    </xdr:from>
    <xdr:to>
      <xdr:col>116</xdr:col>
      <xdr:colOff>62864</xdr:colOff>
      <xdr:row>64</xdr:row>
      <xdr:rowOff>21590</xdr:rowOff>
    </xdr:to>
    <xdr:cxnSp macro="">
      <xdr:nvCxnSpPr>
        <xdr:cNvPr id="486" name="直線コネクタ 485">
          <a:extLst>
            <a:ext uri="{FF2B5EF4-FFF2-40B4-BE49-F238E27FC236}">
              <a16:creationId xmlns:a16="http://schemas.microsoft.com/office/drawing/2014/main" id="{F1D46A91-A3AA-4B49-83F5-A9A3E6C26737}"/>
            </a:ext>
          </a:extLst>
        </xdr:cNvPr>
        <xdr:cNvCxnSpPr/>
      </xdr:nvCxnSpPr>
      <xdr:spPr>
        <a:xfrm flipV="1">
          <a:off x="22160864" y="9608820"/>
          <a:ext cx="0" cy="1385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25417</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45CA92B9-959E-4149-9EA7-384BC634DE1C}"/>
            </a:ext>
          </a:extLst>
        </xdr:cNvPr>
        <xdr:cNvSpPr txBox="1"/>
      </xdr:nvSpPr>
      <xdr:spPr>
        <a:xfrm>
          <a:off x="22199600" y="10998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21590</xdr:rowOff>
    </xdr:from>
    <xdr:to>
      <xdr:col>116</xdr:col>
      <xdr:colOff>152400</xdr:colOff>
      <xdr:row>64</xdr:row>
      <xdr:rowOff>21590</xdr:rowOff>
    </xdr:to>
    <xdr:cxnSp macro="">
      <xdr:nvCxnSpPr>
        <xdr:cNvPr id="488" name="直線コネクタ 487">
          <a:extLst>
            <a:ext uri="{FF2B5EF4-FFF2-40B4-BE49-F238E27FC236}">
              <a16:creationId xmlns:a16="http://schemas.microsoft.com/office/drawing/2014/main" id="{F8228AFD-D46E-4492-9BEA-9475948D6864}"/>
            </a:ext>
          </a:extLst>
        </xdr:cNvPr>
        <xdr:cNvCxnSpPr/>
      </xdr:nvCxnSpPr>
      <xdr:spPr>
        <a:xfrm>
          <a:off x="22072600" y="10994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125747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EA728D9E-FAE0-4EB0-BE09-21E18CCE961A}"/>
            </a:ext>
          </a:extLst>
        </xdr:cNvPr>
        <xdr:cNvSpPr txBox="1"/>
      </xdr:nvSpPr>
      <xdr:spPr>
        <a:xfrm>
          <a:off x="22199600" y="938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7620</xdr:rowOff>
    </xdr:from>
    <xdr:to>
      <xdr:col>116</xdr:col>
      <xdr:colOff>152400</xdr:colOff>
      <xdr:row>56</xdr:row>
      <xdr:rowOff>7620</xdr:rowOff>
    </xdr:to>
    <xdr:cxnSp macro="">
      <xdr:nvCxnSpPr>
        <xdr:cNvPr id="490" name="直線コネクタ 489">
          <a:extLst>
            <a:ext uri="{FF2B5EF4-FFF2-40B4-BE49-F238E27FC236}">
              <a16:creationId xmlns:a16="http://schemas.microsoft.com/office/drawing/2014/main" id="{BB38AD2A-82C7-4B2D-8199-516C8BDE6B29}"/>
            </a:ext>
          </a:extLst>
        </xdr:cNvPr>
        <xdr:cNvCxnSpPr/>
      </xdr:nvCxnSpPr>
      <xdr:spPr>
        <a:xfrm>
          <a:off x="22072600" y="960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67327</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29EA2892-9F2A-423A-A92C-58439862D2F7}"/>
            </a:ext>
          </a:extLst>
        </xdr:cNvPr>
        <xdr:cNvSpPr txBox="1"/>
      </xdr:nvSpPr>
      <xdr:spPr>
        <a:xfrm>
          <a:off x="22199600" y="10525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44450</xdr:rowOff>
    </xdr:from>
    <xdr:to>
      <xdr:col>116</xdr:col>
      <xdr:colOff>114300</xdr:colOff>
      <xdr:row>62</xdr:row>
      <xdr:rowOff>146050</xdr:rowOff>
    </xdr:to>
    <xdr:sp macro="" textlink="">
      <xdr:nvSpPr>
        <xdr:cNvPr id="492" name="フローチャート: 判断 491">
          <a:extLst>
            <a:ext uri="{FF2B5EF4-FFF2-40B4-BE49-F238E27FC236}">
              <a16:creationId xmlns:a16="http://schemas.microsoft.com/office/drawing/2014/main" id="{CE658ECE-605A-4DF8-95AC-E1E8809089C9}"/>
            </a:ext>
          </a:extLst>
        </xdr:cNvPr>
        <xdr:cNvSpPr/>
      </xdr:nvSpPr>
      <xdr:spPr>
        <a:xfrm>
          <a:off x="221107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76200</xdr:rowOff>
    </xdr:from>
    <xdr:to>
      <xdr:col>112</xdr:col>
      <xdr:colOff>38100</xdr:colOff>
      <xdr:row>63</xdr:row>
      <xdr:rowOff>6350</xdr:rowOff>
    </xdr:to>
    <xdr:sp macro="" textlink="">
      <xdr:nvSpPr>
        <xdr:cNvPr id="493" name="フローチャート: 判断 492">
          <a:extLst>
            <a:ext uri="{FF2B5EF4-FFF2-40B4-BE49-F238E27FC236}">
              <a16:creationId xmlns:a16="http://schemas.microsoft.com/office/drawing/2014/main" id="{A6DB9BC2-F566-4EE6-A5E7-F49C94F91712}"/>
            </a:ext>
          </a:extLst>
        </xdr:cNvPr>
        <xdr:cNvSpPr/>
      </xdr:nvSpPr>
      <xdr:spPr>
        <a:xfrm>
          <a:off x="21272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85090</xdr:rowOff>
    </xdr:from>
    <xdr:to>
      <xdr:col>107</xdr:col>
      <xdr:colOff>101600</xdr:colOff>
      <xdr:row>63</xdr:row>
      <xdr:rowOff>15240</xdr:rowOff>
    </xdr:to>
    <xdr:sp macro="" textlink="">
      <xdr:nvSpPr>
        <xdr:cNvPr id="494" name="フローチャート: 判断 493">
          <a:extLst>
            <a:ext uri="{FF2B5EF4-FFF2-40B4-BE49-F238E27FC236}">
              <a16:creationId xmlns:a16="http://schemas.microsoft.com/office/drawing/2014/main" id="{1CC25FC1-74F3-4816-A9BD-599D7C3CD5EB}"/>
            </a:ext>
          </a:extLst>
        </xdr:cNvPr>
        <xdr:cNvSpPr/>
      </xdr:nvSpPr>
      <xdr:spPr>
        <a:xfrm>
          <a:off x="20383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xdr:rowOff>
    </xdr:from>
    <xdr:to>
      <xdr:col>102</xdr:col>
      <xdr:colOff>165100</xdr:colOff>
      <xdr:row>62</xdr:row>
      <xdr:rowOff>104140</xdr:rowOff>
    </xdr:to>
    <xdr:sp macro="" textlink="">
      <xdr:nvSpPr>
        <xdr:cNvPr id="495" name="フローチャート: 判断 494">
          <a:extLst>
            <a:ext uri="{FF2B5EF4-FFF2-40B4-BE49-F238E27FC236}">
              <a16:creationId xmlns:a16="http://schemas.microsoft.com/office/drawing/2014/main" id="{090A5718-3935-4991-9B19-9C34063C712F}"/>
            </a:ext>
          </a:extLst>
        </xdr:cNvPr>
        <xdr:cNvSpPr/>
      </xdr:nvSpPr>
      <xdr:spPr>
        <a:xfrm>
          <a:off x="19494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30480</xdr:rowOff>
    </xdr:from>
    <xdr:to>
      <xdr:col>98</xdr:col>
      <xdr:colOff>38100</xdr:colOff>
      <xdr:row>63</xdr:row>
      <xdr:rowOff>132080</xdr:rowOff>
    </xdr:to>
    <xdr:sp macro="" textlink="">
      <xdr:nvSpPr>
        <xdr:cNvPr id="496" name="フローチャート: 判断 495">
          <a:extLst>
            <a:ext uri="{FF2B5EF4-FFF2-40B4-BE49-F238E27FC236}">
              <a16:creationId xmlns:a16="http://schemas.microsoft.com/office/drawing/2014/main" id="{A7002758-B194-4D98-9740-36E6EDCBD2DE}"/>
            </a:ext>
          </a:extLst>
        </xdr:cNvPr>
        <xdr:cNvSpPr/>
      </xdr:nvSpPr>
      <xdr:spPr>
        <a:xfrm>
          <a:off x="18605500" y="1083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5A1CCDA1-6A22-430E-B1C4-D69DCF7752D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F97A6D84-FDC2-4FB3-B93C-AF0716C5A77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70C099F1-7E4B-44FD-A724-7686980F3E4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8A70A8FB-6563-4F9C-8366-918EED711CC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BF55C644-1392-48F3-A7FB-E1D401B1658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49530</xdr:rowOff>
    </xdr:from>
    <xdr:to>
      <xdr:col>116</xdr:col>
      <xdr:colOff>114300</xdr:colOff>
      <xdr:row>63</xdr:row>
      <xdr:rowOff>151130</xdr:rowOff>
    </xdr:to>
    <xdr:sp macro="" textlink="">
      <xdr:nvSpPr>
        <xdr:cNvPr id="502" name="楕円 501">
          <a:extLst>
            <a:ext uri="{FF2B5EF4-FFF2-40B4-BE49-F238E27FC236}">
              <a16:creationId xmlns:a16="http://schemas.microsoft.com/office/drawing/2014/main" id="{2BEE461B-C77B-40B2-A7B1-BE366D81D374}"/>
            </a:ext>
          </a:extLst>
        </xdr:cNvPr>
        <xdr:cNvSpPr/>
      </xdr:nvSpPr>
      <xdr:spPr>
        <a:xfrm>
          <a:off x="22110700" y="1085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135907</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D85F0F03-CFC1-4736-9166-08EF4D749395}"/>
            </a:ext>
          </a:extLst>
        </xdr:cNvPr>
        <xdr:cNvSpPr txBox="1"/>
      </xdr:nvSpPr>
      <xdr:spPr>
        <a:xfrm>
          <a:off x="22199600"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53340</xdr:rowOff>
    </xdr:from>
    <xdr:to>
      <xdr:col>112</xdr:col>
      <xdr:colOff>38100</xdr:colOff>
      <xdr:row>63</xdr:row>
      <xdr:rowOff>154940</xdr:rowOff>
    </xdr:to>
    <xdr:sp macro="" textlink="">
      <xdr:nvSpPr>
        <xdr:cNvPr id="504" name="楕円 503">
          <a:extLst>
            <a:ext uri="{FF2B5EF4-FFF2-40B4-BE49-F238E27FC236}">
              <a16:creationId xmlns:a16="http://schemas.microsoft.com/office/drawing/2014/main" id="{3EE211ED-F4F2-4A81-A77D-7381700FFDE5}"/>
            </a:ext>
          </a:extLst>
        </xdr:cNvPr>
        <xdr:cNvSpPr/>
      </xdr:nvSpPr>
      <xdr:spPr>
        <a:xfrm>
          <a:off x="21272500" y="1085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100330</xdr:rowOff>
    </xdr:from>
    <xdr:to>
      <xdr:col>116</xdr:col>
      <xdr:colOff>63500</xdr:colOff>
      <xdr:row>63</xdr:row>
      <xdr:rowOff>104140</xdr:rowOff>
    </xdr:to>
    <xdr:cxnSp macro="">
      <xdr:nvCxnSpPr>
        <xdr:cNvPr id="505" name="直線コネクタ 504">
          <a:extLst>
            <a:ext uri="{FF2B5EF4-FFF2-40B4-BE49-F238E27FC236}">
              <a16:creationId xmlns:a16="http://schemas.microsoft.com/office/drawing/2014/main" id="{E0558C27-7E3C-4C23-A83A-BB74558D7DA8}"/>
            </a:ext>
          </a:extLst>
        </xdr:cNvPr>
        <xdr:cNvCxnSpPr/>
      </xdr:nvCxnSpPr>
      <xdr:spPr>
        <a:xfrm flipV="1">
          <a:off x="21323300" y="109016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55880</xdr:rowOff>
    </xdr:from>
    <xdr:to>
      <xdr:col>107</xdr:col>
      <xdr:colOff>101600</xdr:colOff>
      <xdr:row>63</xdr:row>
      <xdr:rowOff>157480</xdr:rowOff>
    </xdr:to>
    <xdr:sp macro="" textlink="">
      <xdr:nvSpPr>
        <xdr:cNvPr id="506" name="楕円 505">
          <a:extLst>
            <a:ext uri="{FF2B5EF4-FFF2-40B4-BE49-F238E27FC236}">
              <a16:creationId xmlns:a16="http://schemas.microsoft.com/office/drawing/2014/main" id="{415654EB-6B6D-4AEA-9979-43618A74F504}"/>
            </a:ext>
          </a:extLst>
        </xdr:cNvPr>
        <xdr:cNvSpPr/>
      </xdr:nvSpPr>
      <xdr:spPr>
        <a:xfrm>
          <a:off x="20383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104140</xdr:rowOff>
    </xdr:from>
    <xdr:to>
      <xdr:col>111</xdr:col>
      <xdr:colOff>177800</xdr:colOff>
      <xdr:row>63</xdr:row>
      <xdr:rowOff>106680</xdr:rowOff>
    </xdr:to>
    <xdr:cxnSp macro="">
      <xdr:nvCxnSpPr>
        <xdr:cNvPr id="507" name="直線コネクタ 506">
          <a:extLst>
            <a:ext uri="{FF2B5EF4-FFF2-40B4-BE49-F238E27FC236}">
              <a16:creationId xmlns:a16="http://schemas.microsoft.com/office/drawing/2014/main" id="{F9CCBB72-A946-460A-81E4-7A7D65B5126F}"/>
            </a:ext>
          </a:extLst>
        </xdr:cNvPr>
        <xdr:cNvCxnSpPr/>
      </xdr:nvCxnSpPr>
      <xdr:spPr>
        <a:xfrm flipV="1">
          <a:off x="20434300" y="109054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58420</xdr:rowOff>
    </xdr:from>
    <xdr:to>
      <xdr:col>102</xdr:col>
      <xdr:colOff>165100</xdr:colOff>
      <xdr:row>63</xdr:row>
      <xdr:rowOff>160020</xdr:rowOff>
    </xdr:to>
    <xdr:sp macro="" textlink="">
      <xdr:nvSpPr>
        <xdr:cNvPr id="508" name="楕円 507">
          <a:extLst>
            <a:ext uri="{FF2B5EF4-FFF2-40B4-BE49-F238E27FC236}">
              <a16:creationId xmlns:a16="http://schemas.microsoft.com/office/drawing/2014/main" id="{ADFDADF2-D643-4DB0-90C8-AF3A9EA2377F}"/>
            </a:ext>
          </a:extLst>
        </xdr:cNvPr>
        <xdr:cNvSpPr/>
      </xdr:nvSpPr>
      <xdr:spPr>
        <a:xfrm>
          <a:off x="19494500" y="1085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106680</xdr:rowOff>
    </xdr:from>
    <xdr:to>
      <xdr:col>107</xdr:col>
      <xdr:colOff>50800</xdr:colOff>
      <xdr:row>63</xdr:row>
      <xdr:rowOff>109220</xdr:rowOff>
    </xdr:to>
    <xdr:cxnSp macro="">
      <xdr:nvCxnSpPr>
        <xdr:cNvPr id="509" name="直線コネクタ 508">
          <a:extLst>
            <a:ext uri="{FF2B5EF4-FFF2-40B4-BE49-F238E27FC236}">
              <a16:creationId xmlns:a16="http://schemas.microsoft.com/office/drawing/2014/main" id="{8A537384-A4D9-4357-97C4-93275FA08251}"/>
            </a:ext>
          </a:extLst>
        </xdr:cNvPr>
        <xdr:cNvCxnSpPr/>
      </xdr:nvCxnSpPr>
      <xdr:spPr>
        <a:xfrm flipV="1">
          <a:off x="19545300" y="109080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62230</xdr:rowOff>
    </xdr:from>
    <xdr:to>
      <xdr:col>98</xdr:col>
      <xdr:colOff>38100</xdr:colOff>
      <xdr:row>63</xdr:row>
      <xdr:rowOff>163830</xdr:rowOff>
    </xdr:to>
    <xdr:sp macro="" textlink="">
      <xdr:nvSpPr>
        <xdr:cNvPr id="510" name="楕円 509">
          <a:extLst>
            <a:ext uri="{FF2B5EF4-FFF2-40B4-BE49-F238E27FC236}">
              <a16:creationId xmlns:a16="http://schemas.microsoft.com/office/drawing/2014/main" id="{64BE9006-64A2-46AB-954B-923F7FBA675F}"/>
            </a:ext>
          </a:extLst>
        </xdr:cNvPr>
        <xdr:cNvSpPr/>
      </xdr:nvSpPr>
      <xdr:spPr>
        <a:xfrm>
          <a:off x="18605500" y="1086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109220</xdr:rowOff>
    </xdr:from>
    <xdr:to>
      <xdr:col>102</xdr:col>
      <xdr:colOff>114300</xdr:colOff>
      <xdr:row>63</xdr:row>
      <xdr:rowOff>113030</xdr:rowOff>
    </xdr:to>
    <xdr:cxnSp macro="">
      <xdr:nvCxnSpPr>
        <xdr:cNvPr id="511" name="直線コネクタ 510">
          <a:extLst>
            <a:ext uri="{FF2B5EF4-FFF2-40B4-BE49-F238E27FC236}">
              <a16:creationId xmlns:a16="http://schemas.microsoft.com/office/drawing/2014/main" id="{3256E965-36F3-4485-B4E8-E0F299FAE836}"/>
            </a:ext>
          </a:extLst>
        </xdr:cNvPr>
        <xdr:cNvCxnSpPr/>
      </xdr:nvCxnSpPr>
      <xdr:spPr>
        <a:xfrm flipV="1">
          <a:off x="18656300" y="109105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22877</xdr:rowOff>
    </xdr:from>
    <xdr:ext cx="469744" cy="259045"/>
    <xdr:sp macro="" textlink="">
      <xdr:nvSpPr>
        <xdr:cNvPr id="512" name="n_1aveValue【保健センター・保健所】&#10;一人当たり面積">
          <a:extLst>
            <a:ext uri="{FF2B5EF4-FFF2-40B4-BE49-F238E27FC236}">
              <a16:creationId xmlns:a16="http://schemas.microsoft.com/office/drawing/2014/main" id="{F158993A-0F8E-4625-B3AC-E5A70DB281B0}"/>
            </a:ext>
          </a:extLst>
        </xdr:cNvPr>
        <xdr:cNvSpPr txBox="1"/>
      </xdr:nvSpPr>
      <xdr:spPr>
        <a:xfrm>
          <a:off x="210757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31767</xdr:rowOff>
    </xdr:from>
    <xdr:ext cx="469744" cy="259045"/>
    <xdr:sp macro="" textlink="">
      <xdr:nvSpPr>
        <xdr:cNvPr id="513" name="n_2aveValue【保健センター・保健所】&#10;一人当たり面積">
          <a:extLst>
            <a:ext uri="{FF2B5EF4-FFF2-40B4-BE49-F238E27FC236}">
              <a16:creationId xmlns:a16="http://schemas.microsoft.com/office/drawing/2014/main" id="{6CA89A11-DA3D-4800-991A-EF049FD312F2}"/>
            </a:ext>
          </a:extLst>
        </xdr:cNvPr>
        <xdr:cNvSpPr txBox="1"/>
      </xdr:nvSpPr>
      <xdr:spPr>
        <a:xfrm>
          <a:off x="20199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120667</xdr:rowOff>
    </xdr:from>
    <xdr:ext cx="469744" cy="259045"/>
    <xdr:sp macro="" textlink="">
      <xdr:nvSpPr>
        <xdr:cNvPr id="514" name="n_3aveValue【保健センター・保健所】&#10;一人当たり面積">
          <a:extLst>
            <a:ext uri="{FF2B5EF4-FFF2-40B4-BE49-F238E27FC236}">
              <a16:creationId xmlns:a16="http://schemas.microsoft.com/office/drawing/2014/main" id="{0557ED4E-7240-4D2D-8E3E-9959412A46A6}"/>
            </a:ext>
          </a:extLst>
        </xdr:cNvPr>
        <xdr:cNvSpPr txBox="1"/>
      </xdr:nvSpPr>
      <xdr:spPr>
        <a:xfrm>
          <a:off x="19310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148607</xdr:rowOff>
    </xdr:from>
    <xdr:ext cx="469744" cy="259045"/>
    <xdr:sp macro="" textlink="">
      <xdr:nvSpPr>
        <xdr:cNvPr id="515" name="n_4aveValue【保健センター・保健所】&#10;一人当たり面積">
          <a:extLst>
            <a:ext uri="{FF2B5EF4-FFF2-40B4-BE49-F238E27FC236}">
              <a16:creationId xmlns:a16="http://schemas.microsoft.com/office/drawing/2014/main" id="{2136A293-EB9F-4D09-B687-D95EA9E3385C}"/>
            </a:ext>
          </a:extLst>
        </xdr:cNvPr>
        <xdr:cNvSpPr txBox="1"/>
      </xdr:nvSpPr>
      <xdr:spPr>
        <a:xfrm>
          <a:off x="18421427" y="1060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146067</xdr:rowOff>
    </xdr:from>
    <xdr:ext cx="469744" cy="259045"/>
    <xdr:sp macro="" textlink="">
      <xdr:nvSpPr>
        <xdr:cNvPr id="516" name="n_1mainValue【保健センター・保健所】&#10;一人当たり面積">
          <a:extLst>
            <a:ext uri="{FF2B5EF4-FFF2-40B4-BE49-F238E27FC236}">
              <a16:creationId xmlns:a16="http://schemas.microsoft.com/office/drawing/2014/main" id="{2AAA9CA8-63EB-46D6-BE31-A1554CE0F8E9}"/>
            </a:ext>
          </a:extLst>
        </xdr:cNvPr>
        <xdr:cNvSpPr txBox="1"/>
      </xdr:nvSpPr>
      <xdr:spPr>
        <a:xfrm>
          <a:off x="21075727" y="1094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148607</xdr:rowOff>
    </xdr:from>
    <xdr:ext cx="469744" cy="259045"/>
    <xdr:sp macro="" textlink="">
      <xdr:nvSpPr>
        <xdr:cNvPr id="517" name="n_2mainValue【保健センター・保健所】&#10;一人当たり面積">
          <a:extLst>
            <a:ext uri="{FF2B5EF4-FFF2-40B4-BE49-F238E27FC236}">
              <a16:creationId xmlns:a16="http://schemas.microsoft.com/office/drawing/2014/main" id="{38FDA60C-8986-4D87-9A33-14C72AC160DA}"/>
            </a:ext>
          </a:extLst>
        </xdr:cNvPr>
        <xdr:cNvSpPr txBox="1"/>
      </xdr:nvSpPr>
      <xdr:spPr>
        <a:xfrm>
          <a:off x="20199427"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151147</xdr:rowOff>
    </xdr:from>
    <xdr:ext cx="469744" cy="259045"/>
    <xdr:sp macro="" textlink="">
      <xdr:nvSpPr>
        <xdr:cNvPr id="518" name="n_3mainValue【保健センター・保健所】&#10;一人当たり面積">
          <a:extLst>
            <a:ext uri="{FF2B5EF4-FFF2-40B4-BE49-F238E27FC236}">
              <a16:creationId xmlns:a16="http://schemas.microsoft.com/office/drawing/2014/main" id="{C4FBCBA4-2AF5-497A-8209-29A9FB532E77}"/>
            </a:ext>
          </a:extLst>
        </xdr:cNvPr>
        <xdr:cNvSpPr txBox="1"/>
      </xdr:nvSpPr>
      <xdr:spPr>
        <a:xfrm>
          <a:off x="19310427" y="1095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154957</xdr:rowOff>
    </xdr:from>
    <xdr:ext cx="469744" cy="259045"/>
    <xdr:sp macro="" textlink="">
      <xdr:nvSpPr>
        <xdr:cNvPr id="519" name="n_4mainValue【保健センター・保健所】&#10;一人当たり面積">
          <a:extLst>
            <a:ext uri="{FF2B5EF4-FFF2-40B4-BE49-F238E27FC236}">
              <a16:creationId xmlns:a16="http://schemas.microsoft.com/office/drawing/2014/main" id="{64B72F6C-8A83-41B1-8650-29AD62241BCE}"/>
            </a:ext>
          </a:extLst>
        </xdr:cNvPr>
        <xdr:cNvSpPr txBox="1"/>
      </xdr:nvSpPr>
      <xdr:spPr>
        <a:xfrm>
          <a:off x="18421427" y="1095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C8761F84-FF6E-48D0-B3B6-5B9369CA8D5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8B62C84F-C7CE-4D0D-8FD1-9F190092AB9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A816EDC5-A9DA-4671-B61E-EDCEE4D6A99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F34B3EE5-0CB7-46ED-BB23-B35C4B75319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6B5F7817-45DD-49E2-BF5D-7D087684811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F9CD53EA-E0DA-4D2E-AC42-95FBD8AF6BC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794F598A-8125-4CF8-9756-8FAAE0EEEA7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94DB2D9E-9AE9-4E83-9AC2-4F41BB0A5B6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F57D8FC6-B11F-4F2E-8F82-503049ABFA2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29F8CF9A-4DA3-474C-879E-3471F8D4319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D2EFB2EE-83D0-4170-8271-A09533B6EF1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FF1751A2-0DB5-49E7-80CF-9F341906803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34BF3350-8372-4F4D-90F3-799F56C0735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1DA3CD3A-E876-4D5F-BB88-7C456666002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06813B57-FA5C-46F2-AE42-552C723FD75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E4CB58D5-18D0-424B-8A0A-48C09133B5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4285A615-8C62-4DDA-809F-8727865B553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538C17AA-7476-4C64-B708-A23F1D60D4A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1189F199-98BF-48F0-8AE0-7B897B3E2F5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F24F58BC-CFA5-43CC-86D7-0D1A55B3C20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8359E7C2-1A9D-4E9C-8569-8CA1D9D59F5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F2E8977B-1744-4786-BEED-F2C1657D255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0C7544CA-EA99-45E8-A912-3E78F5E29CF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CE7AE45B-3A03-4B2B-8F0B-6B34BDF80EC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544" name="直線コネクタ 543">
          <a:extLst>
            <a:ext uri="{FF2B5EF4-FFF2-40B4-BE49-F238E27FC236}">
              <a16:creationId xmlns:a16="http://schemas.microsoft.com/office/drawing/2014/main" id="{575C8036-5A34-4459-99B7-614D0A993AEA}"/>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5" name="【消防施設】&#10;有形固定資産減価償却率最小値テキスト">
          <a:extLst>
            <a:ext uri="{FF2B5EF4-FFF2-40B4-BE49-F238E27FC236}">
              <a16:creationId xmlns:a16="http://schemas.microsoft.com/office/drawing/2014/main" id="{E12C0004-ACFE-45EA-947F-063E75AF914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6" name="直線コネクタ 545">
          <a:extLst>
            <a:ext uri="{FF2B5EF4-FFF2-40B4-BE49-F238E27FC236}">
              <a16:creationId xmlns:a16="http://schemas.microsoft.com/office/drawing/2014/main" id="{84CB8EAE-ECA1-467A-9897-A196934A858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1CA72C4B-8550-4515-A101-D09E21355225}"/>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548" name="直線コネクタ 547">
          <a:extLst>
            <a:ext uri="{FF2B5EF4-FFF2-40B4-BE49-F238E27FC236}">
              <a16:creationId xmlns:a16="http://schemas.microsoft.com/office/drawing/2014/main" id="{5704DDA0-9F37-4B07-AD1E-E1FFCDEE3BD8}"/>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36847</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43D76728-F78F-4D68-9183-B80811E20688}"/>
            </a:ext>
          </a:extLst>
        </xdr:cNvPr>
        <xdr:cNvSpPr txBox="1"/>
      </xdr:nvSpPr>
      <xdr:spPr>
        <a:xfrm>
          <a:off x="16357600" y="1392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13970</xdr:rowOff>
    </xdr:from>
    <xdr:to>
      <xdr:col>85</xdr:col>
      <xdr:colOff>177800</xdr:colOff>
      <xdr:row>82</xdr:row>
      <xdr:rowOff>115570</xdr:rowOff>
    </xdr:to>
    <xdr:sp macro="" textlink="">
      <xdr:nvSpPr>
        <xdr:cNvPr id="550" name="フローチャート: 判断 549">
          <a:extLst>
            <a:ext uri="{FF2B5EF4-FFF2-40B4-BE49-F238E27FC236}">
              <a16:creationId xmlns:a16="http://schemas.microsoft.com/office/drawing/2014/main" id="{5279F850-E8D5-47AA-9DC5-49E05D87E336}"/>
            </a:ext>
          </a:extLst>
        </xdr:cNvPr>
        <xdr:cNvSpPr/>
      </xdr:nvSpPr>
      <xdr:spPr>
        <a:xfrm>
          <a:off x="162687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551" name="フローチャート: 判断 550">
          <a:extLst>
            <a:ext uri="{FF2B5EF4-FFF2-40B4-BE49-F238E27FC236}">
              <a16:creationId xmlns:a16="http://schemas.microsoft.com/office/drawing/2014/main" id="{CF5716A6-8C86-4A56-AD9A-EE69C047118A}"/>
            </a:ext>
          </a:extLst>
        </xdr:cNvPr>
        <xdr:cNvSpPr/>
      </xdr:nvSpPr>
      <xdr:spPr>
        <a:xfrm>
          <a:off x="1543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118745</xdr:rowOff>
    </xdr:from>
    <xdr:to>
      <xdr:col>76</xdr:col>
      <xdr:colOff>165100</xdr:colOff>
      <xdr:row>82</xdr:row>
      <xdr:rowOff>48895</xdr:rowOff>
    </xdr:to>
    <xdr:sp macro="" textlink="">
      <xdr:nvSpPr>
        <xdr:cNvPr id="552" name="フローチャート: 判断 551">
          <a:extLst>
            <a:ext uri="{FF2B5EF4-FFF2-40B4-BE49-F238E27FC236}">
              <a16:creationId xmlns:a16="http://schemas.microsoft.com/office/drawing/2014/main" id="{ABB8E1A5-D0FB-4237-A0D2-F4C42ECBD821}"/>
            </a:ext>
          </a:extLst>
        </xdr:cNvPr>
        <xdr:cNvSpPr/>
      </xdr:nvSpPr>
      <xdr:spPr>
        <a:xfrm>
          <a:off x="14541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124461</xdr:rowOff>
    </xdr:from>
    <xdr:to>
      <xdr:col>72</xdr:col>
      <xdr:colOff>38100</xdr:colOff>
      <xdr:row>82</xdr:row>
      <xdr:rowOff>54611</xdr:rowOff>
    </xdr:to>
    <xdr:sp macro="" textlink="">
      <xdr:nvSpPr>
        <xdr:cNvPr id="553" name="フローチャート: 判断 552">
          <a:extLst>
            <a:ext uri="{FF2B5EF4-FFF2-40B4-BE49-F238E27FC236}">
              <a16:creationId xmlns:a16="http://schemas.microsoft.com/office/drawing/2014/main" id="{B0F8C5B0-06B6-4BB5-94CB-4CDE36F22F9E}"/>
            </a:ext>
          </a:extLst>
        </xdr:cNvPr>
        <xdr:cNvSpPr/>
      </xdr:nvSpPr>
      <xdr:spPr>
        <a:xfrm>
          <a:off x="13652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111125</xdr:rowOff>
    </xdr:from>
    <xdr:to>
      <xdr:col>67</xdr:col>
      <xdr:colOff>101600</xdr:colOff>
      <xdr:row>82</xdr:row>
      <xdr:rowOff>41275</xdr:rowOff>
    </xdr:to>
    <xdr:sp macro="" textlink="">
      <xdr:nvSpPr>
        <xdr:cNvPr id="554" name="フローチャート: 判断 553">
          <a:extLst>
            <a:ext uri="{FF2B5EF4-FFF2-40B4-BE49-F238E27FC236}">
              <a16:creationId xmlns:a16="http://schemas.microsoft.com/office/drawing/2014/main" id="{93A15E3C-9298-4EBC-A8B9-F45EBB0E1643}"/>
            </a:ext>
          </a:extLst>
        </xdr:cNvPr>
        <xdr:cNvSpPr/>
      </xdr:nvSpPr>
      <xdr:spPr>
        <a:xfrm>
          <a:off x="12763500" y="1399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28A71CFC-2938-49EB-826F-B71A6A01B41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9F5C1E0A-35E7-4C43-BAB6-03855F8BC5A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C625231C-6A7D-4288-AE6A-D08B6F7A67D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A453CDBB-A3B5-49EE-B5B8-66F2C4B94F2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51A5F704-E3DC-4AFF-8452-454EA35AA20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560" name="楕円 559">
          <a:extLst>
            <a:ext uri="{FF2B5EF4-FFF2-40B4-BE49-F238E27FC236}">
              <a16:creationId xmlns:a16="http://schemas.microsoft.com/office/drawing/2014/main" id="{7BE1EB21-9950-41DB-8246-B653E9C5A8BE}"/>
            </a:ext>
          </a:extLst>
        </xdr:cNvPr>
        <xdr:cNvSpPr/>
      </xdr:nvSpPr>
      <xdr:spPr>
        <a:xfrm>
          <a:off x="162687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70502</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973E7AF5-D57A-423E-938E-204B3908666C}"/>
            </a:ext>
          </a:extLst>
        </xdr:cNvPr>
        <xdr:cNvSpPr txBox="1"/>
      </xdr:nvSpPr>
      <xdr:spPr>
        <a:xfrm>
          <a:off x="16357600"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50164</xdr:rowOff>
    </xdr:from>
    <xdr:to>
      <xdr:col>81</xdr:col>
      <xdr:colOff>101600</xdr:colOff>
      <xdr:row>82</xdr:row>
      <xdr:rowOff>151764</xdr:rowOff>
    </xdr:to>
    <xdr:sp macro="" textlink="">
      <xdr:nvSpPr>
        <xdr:cNvPr id="562" name="楕円 561">
          <a:extLst>
            <a:ext uri="{FF2B5EF4-FFF2-40B4-BE49-F238E27FC236}">
              <a16:creationId xmlns:a16="http://schemas.microsoft.com/office/drawing/2014/main" id="{72A2AEE4-42C4-4D58-BFE2-977916B55345}"/>
            </a:ext>
          </a:extLst>
        </xdr:cNvPr>
        <xdr:cNvSpPr/>
      </xdr:nvSpPr>
      <xdr:spPr>
        <a:xfrm>
          <a:off x="15430500" y="1410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100964</xdr:rowOff>
    </xdr:from>
    <xdr:to>
      <xdr:col>85</xdr:col>
      <xdr:colOff>127000</xdr:colOff>
      <xdr:row>82</xdr:row>
      <xdr:rowOff>142875</xdr:rowOff>
    </xdr:to>
    <xdr:cxnSp macro="">
      <xdr:nvCxnSpPr>
        <xdr:cNvPr id="563" name="直線コネクタ 562">
          <a:extLst>
            <a:ext uri="{FF2B5EF4-FFF2-40B4-BE49-F238E27FC236}">
              <a16:creationId xmlns:a16="http://schemas.microsoft.com/office/drawing/2014/main" id="{8B741C12-3750-43AE-AB44-F10E36594CF5}"/>
            </a:ext>
          </a:extLst>
        </xdr:cNvPr>
        <xdr:cNvCxnSpPr/>
      </xdr:nvCxnSpPr>
      <xdr:spPr>
        <a:xfrm>
          <a:off x="15481300" y="14159864"/>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13970</xdr:rowOff>
    </xdr:from>
    <xdr:to>
      <xdr:col>76</xdr:col>
      <xdr:colOff>165100</xdr:colOff>
      <xdr:row>82</xdr:row>
      <xdr:rowOff>115570</xdr:rowOff>
    </xdr:to>
    <xdr:sp macro="" textlink="">
      <xdr:nvSpPr>
        <xdr:cNvPr id="564" name="楕円 563">
          <a:extLst>
            <a:ext uri="{FF2B5EF4-FFF2-40B4-BE49-F238E27FC236}">
              <a16:creationId xmlns:a16="http://schemas.microsoft.com/office/drawing/2014/main" id="{1C632754-F9D7-4314-AEF5-93629758CFFA}"/>
            </a:ext>
          </a:extLst>
        </xdr:cNvPr>
        <xdr:cNvSpPr/>
      </xdr:nvSpPr>
      <xdr:spPr>
        <a:xfrm>
          <a:off x="14541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64770</xdr:rowOff>
    </xdr:from>
    <xdr:to>
      <xdr:col>81</xdr:col>
      <xdr:colOff>50800</xdr:colOff>
      <xdr:row>82</xdr:row>
      <xdr:rowOff>100964</xdr:rowOff>
    </xdr:to>
    <xdr:cxnSp macro="">
      <xdr:nvCxnSpPr>
        <xdr:cNvPr id="565" name="直線コネクタ 564">
          <a:extLst>
            <a:ext uri="{FF2B5EF4-FFF2-40B4-BE49-F238E27FC236}">
              <a16:creationId xmlns:a16="http://schemas.microsoft.com/office/drawing/2014/main" id="{2F66E55C-7D6D-46BD-8409-5E23A2BDE608}"/>
            </a:ext>
          </a:extLst>
        </xdr:cNvPr>
        <xdr:cNvCxnSpPr/>
      </xdr:nvCxnSpPr>
      <xdr:spPr>
        <a:xfrm>
          <a:off x="14592300" y="141236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130175</xdr:rowOff>
    </xdr:from>
    <xdr:to>
      <xdr:col>72</xdr:col>
      <xdr:colOff>38100</xdr:colOff>
      <xdr:row>82</xdr:row>
      <xdr:rowOff>60325</xdr:rowOff>
    </xdr:to>
    <xdr:sp macro="" textlink="">
      <xdr:nvSpPr>
        <xdr:cNvPr id="566" name="楕円 565">
          <a:extLst>
            <a:ext uri="{FF2B5EF4-FFF2-40B4-BE49-F238E27FC236}">
              <a16:creationId xmlns:a16="http://schemas.microsoft.com/office/drawing/2014/main" id="{8754B923-7271-4AE2-8B6B-502B536E1A4A}"/>
            </a:ext>
          </a:extLst>
        </xdr:cNvPr>
        <xdr:cNvSpPr/>
      </xdr:nvSpPr>
      <xdr:spPr>
        <a:xfrm>
          <a:off x="13652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9525</xdr:rowOff>
    </xdr:from>
    <xdr:to>
      <xdr:col>76</xdr:col>
      <xdr:colOff>114300</xdr:colOff>
      <xdr:row>82</xdr:row>
      <xdr:rowOff>64770</xdr:rowOff>
    </xdr:to>
    <xdr:cxnSp macro="">
      <xdr:nvCxnSpPr>
        <xdr:cNvPr id="567" name="直線コネクタ 566">
          <a:extLst>
            <a:ext uri="{FF2B5EF4-FFF2-40B4-BE49-F238E27FC236}">
              <a16:creationId xmlns:a16="http://schemas.microsoft.com/office/drawing/2014/main" id="{7C769EA4-2649-47A9-9834-3341AC4B6ED3}"/>
            </a:ext>
          </a:extLst>
        </xdr:cNvPr>
        <xdr:cNvCxnSpPr/>
      </xdr:nvCxnSpPr>
      <xdr:spPr>
        <a:xfrm>
          <a:off x="13703300" y="140684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57786</xdr:rowOff>
    </xdr:from>
    <xdr:to>
      <xdr:col>67</xdr:col>
      <xdr:colOff>101600</xdr:colOff>
      <xdr:row>83</xdr:row>
      <xdr:rowOff>159386</xdr:rowOff>
    </xdr:to>
    <xdr:sp macro="" textlink="">
      <xdr:nvSpPr>
        <xdr:cNvPr id="568" name="楕円 567">
          <a:extLst>
            <a:ext uri="{FF2B5EF4-FFF2-40B4-BE49-F238E27FC236}">
              <a16:creationId xmlns:a16="http://schemas.microsoft.com/office/drawing/2014/main" id="{7114A342-71D4-467A-84C8-3BD7F8155A3A}"/>
            </a:ext>
          </a:extLst>
        </xdr:cNvPr>
        <xdr:cNvSpPr/>
      </xdr:nvSpPr>
      <xdr:spPr>
        <a:xfrm>
          <a:off x="12763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9525</xdr:rowOff>
    </xdr:from>
    <xdr:to>
      <xdr:col>71</xdr:col>
      <xdr:colOff>177800</xdr:colOff>
      <xdr:row>83</xdr:row>
      <xdr:rowOff>108586</xdr:rowOff>
    </xdr:to>
    <xdr:cxnSp macro="">
      <xdr:nvCxnSpPr>
        <xdr:cNvPr id="569" name="直線コネクタ 568">
          <a:extLst>
            <a:ext uri="{FF2B5EF4-FFF2-40B4-BE49-F238E27FC236}">
              <a16:creationId xmlns:a16="http://schemas.microsoft.com/office/drawing/2014/main" id="{95711088-8F8B-43A4-A4B2-B910E1397B3D}"/>
            </a:ext>
          </a:extLst>
        </xdr:cNvPr>
        <xdr:cNvCxnSpPr/>
      </xdr:nvCxnSpPr>
      <xdr:spPr>
        <a:xfrm flipV="1">
          <a:off x="12814300" y="14068425"/>
          <a:ext cx="889000" cy="27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145432</xdr:rowOff>
    </xdr:from>
    <xdr:ext cx="405111" cy="259045"/>
    <xdr:sp macro="" textlink="">
      <xdr:nvSpPr>
        <xdr:cNvPr id="570" name="n_1aveValue【消防施設】&#10;有形固定資産減価償却率">
          <a:extLst>
            <a:ext uri="{FF2B5EF4-FFF2-40B4-BE49-F238E27FC236}">
              <a16:creationId xmlns:a16="http://schemas.microsoft.com/office/drawing/2014/main" id="{FEDE3F70-AC58-483D-8E92-88BE5F7566E5}"/>
            </a:ext>
          </a:extLst>
        </xdr:cNvPr>
        <xdr:cNvSpPr txBox="1"/>
      </xdr:nvSpPr>
      <xdr:spPr>
        <a:xfrm>
          <a:off x="15266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65422</xdr:rowOff>
    </xdr:from>
    <xdr:ext cx="405111" cy="259045"/>
    <xdr:sp macro="" textlink="">
      <xdr:nvSpPr>
        <xdr:cNvPr id="571" name="n_2aveValue【消防施設】&#10;有形固定資産減価償却率">
          <a:extLst>
            <a:ext uri="{FF2B5EF4-FFF2-40B4-BE49-F238E27FC236}">
              <a16:creationId xmlns:a16="http://schemas.microsoft.com/office/drawing/2014/main" id="{B73F9EF8-1F30-482E-B708-71C38C006878}"/>
            </a:ext>
          </a:extLst>
        </xdr:cNvPr>
        <xdr:cNvSpPr txBox="1"/>
      </xdr:nvSpPr>
      <xdr:spPr>
        <a:xfrm>
          <a:off x="14389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71138</xdr:rowOff>
    </xdr:from>
    <xdr:ext cx="405111" cy="259045"/>
    <xdr:sp macro="" textlink="">
      <xdr:nvSpPr>
        <xdr:cNvPr id="572" name="n_3aveValue【消防施設】&#10;有形固定資産減価償却率">
          <a:extLst>
            <a:ext uri="{FF2B5EF4-FFF2-40B4-BE49-F238E27FC236}">
              <a16:creationId xmlns:a16="http://schemas.microsoft.com/office/drawing/2014/main" id="{C81A1F05-0E0B-4BDE-A526-FE44B4B09A1F}"/>
            </a:ext>
          </a:extLst>
        </xdr:cNvPr>
        <xdr:cNvSpPr txBox="1"/>
      </xdr:nvSpPr>
      <xdr:spPr>
        <a:xfrm>
          <a:off x="13500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57802</xdr:rowOff>
    </xdr:from>
    <xdr:ext cx="405111" cy="259045"/>
    <xdr:sp macro="" textlink="">
      <xdr:nvSpPr>
        <xdr:cNvPr id="573" name="n_4aveValue【消防施設】&#10;有形固定資産減価償却率">
          <a:extLst>
            <a:ext uri="{FF2B5EF4-FFF2-40B4-BE49-F238E27FC236}">
              <a16:creationId xmlns:a16="http://schemas.microsoft.com/office/drawing/2014/main" id="{17842871-8A9A-44A8-AB55-01A6CB575D77}"/>
            </a:ext>
          </a:extLst>
        </xdr:cNvPr>
        <xdr:cNvSpPr txBox="1"/>
      </xdr:nvSpPr>
      <xdr:spPr>
        <a:xfrm>
          <a:off x="126117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142891</xdr:rowOff>
    </xdr:from>
    <xdr:ext cx="405111" cy="259045"/>
    <xdr:sp macro="" textlink="">
      <xdr:nvSpPr>
        <xdr:cNvPr id="574" name="n_1mainValue【消防施設】&#10;有形固定資産減価償却率">
          <a:extLst>
            <a:ext uri="{FF2B5EF4-FFF2-40B4-BE49-F238E27FC236}">
              <a16:creationId xmlns:a16="http://schemas.microsoft.com/office/drawing/2014/main" id="{6C480303-6104-47EC-901C-8735A514BDC5}"/>
            </a:ext>
          </a:extLst>
        </xdr:cNvPr>
        <xdr:cNvSpPr txBox="1"/>
      </xdr:nvSpPr>
      <xdr:spPr>
        <a:xfrm>
          <a:off x="15266044" y="1420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106697</xdr:rowOff>
    </xdr:from>
    <xdr:ext cx="405111" cy="259045"/>
    <xdr:sp macro="" textlink="">
      <xdr:nvSpPr>
        <xdr:cNvPr id="575" name="n_2mainValue【消防施設】&#10;有形固定資産減価償却率">
          <a:extLst>
            <a:ext uri="{FF2B5EF4-FFF2-40B4-BE49-F238E27FC236}">
              <a16:creationId xmlns:a16="http://schemas.microsoft.com/office/drawing/2014/main" id="{A0B3599F-0F91-4CB9-9AC1-0F1BB5D0CE9C}"/>
            </a:ext>
          </a:extLst>
        </xdr:cNvPr>
        <xdr:cNvSpPr txBox="1"/>
      </xdr:nvSpPr>
      <xdr:spPr>
        <a:xfrm>
          <a:off x="143897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51452</xdr:rowOff>
    </xdr:from>
    <xdr:ext cx="405111" cy="259045"/>
    <xdr:sp macro="" textlink="">
      <xdr:nvSpPr>
        <xdr:cNvPr id="576" name="n_3mainValue【消防施設】&#10;有形固定資産減価償却率">
          <a:extLst>
            <a:ext uri="{FF2B5EF4-FFF2-40B4-BE49-F238E27FC236}">
              <a16:creationId xmlns:a16="http://schemas.microsoft.com/office/drawing/2014/main" id="{1710B447-761E-4218-9F0E-090FD1B56B7D}"/>
            </a:ext>
          </a:extLst>
        </xdr:cNvPr>
        <xdr:cNvSpPr txBox="1"/>
      </xdr:nvSpPr>
      <xdr:spPr>
        <a:xfrm>
          <a:off x="13500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150513</xdr:rowOff>
    </xdr:from>
    <xdr:ext cx="405111" cy="259045"/>
    <xdr:sp macro="" textlink="">
      <xdr:nvSpPr>
        <xdr:cNvPr id="577" name="n_4mainValue【消防施設】&#10;有形固定資産減価償却率">
          <a:extLst>
            <a:ext uri="{FF2B5EF4-FFF2-40B4-BE49-F238E27FC236}">
              <a16:creationId xmlns:a16="http://schemas.microsoft.com/office/drawing/2014/main" id="{3A3DCE66-CAAC-4CCC-A3CA-D480CFC39455}"/>
            </a:ext>
          </a:extLst>
        </xdr:cNvPr>
        <xdr:cNvSpPr txBox="1"/>
      </xdr:nvSpPr>
      <xdr:spPr>
        <a:xfrm>
          <a:off x="126117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0CAA1BBE-F689-4671-B2F1-F1AB8162593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8D72817B-1967-429E-A7E5-C2E2F867122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09113C5A-A433-4A2A-93B1-94CA3280D58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1632C810-1A6B-4C23-9233-11680A37260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5C276A9A-086D-4E78-8722-3202F060EAE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AA063713-35E3-4329-946C-195C0E4515F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F2EEB7EE-2217-459F-B5F9-6B39EE0B6BB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196F6133-FD66-4BB4-84B6-D8E8F26A37D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AF25D938-69BD-42DE-9B6F-2B6B945BFB9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2E60B92D-5367-457D-B94F-8529A564AD5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8" name="直線コネクタ 587">
          <a:extLst>
            <a:ext uri="{FF2B5EF4-FFF2-40B4-BE49-F238E27FC236}">
              <a16:creationId xmlns:a16="http://schemas.microsoft.com/office/drawing/2014/main" id="{D833029D-BD57-4628-B2F9-7A196198F07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9" name="テキスト ボックス 588">
          <a:extLst>
            <a:ext uri="{FF2B5EF4-FFF2-40B4-BE49-F238E27FC236}">
              <a16:creationId xmlns:a16="http://schemas.microsoft.com/office/drawing/2014/main" id="{4AA15B8C-9C39-4719-A771-CF924A92C7C6}"/>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0" name="直線コネクタ 589">
          <a:extLst>
            <a:ext uri="{FF2B5EF4-FFF2-40B4-BE49-F238E27FC236}">
              <a16:creationId xmlns:a16="http://schemas.microsoft.com/office/drawing/2014/main" id="{60CC4DC7-96BD-480F-82E8-C2A66400C8E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1" name="テキスト ボックス 590">
          <a:extLst>
            <a:ext uri="{FF2B5EF4-FFF2-40B4-BE49-F238E27FC236}">
              <a16:creationId xmlns:a16="http://schemas.microsoft.com/office/drawing/2014/main" id="{07B6995C-A419-46F4-813C-7CDE0E52BCF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2" name="直線コネクタ 591">
          <a:extLst>
            <a:ext uri="{FF2B5EF4-FFF2-40B4-BE49-F238E27FC236}">
              <a16:creationId xmlns:a16="http://schemas.microsoft.com/office/drawing/2014/main" id="{9673CD7F-DC5E-43E9-B5BA-61CC055B3905}"/>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3" name="テキスト ボックス 592">
          <a:extLst>
            <a:ext uri="{FF2B5EF4-FFF2-40B4-BE49-F238E27FC236}">
              <a16:creationId xmlns:a16="http://schemas.microsoft.com/office/drawing/2014/main" id="{FB9D0D44-130F-4A21-B8FC-309A613E21E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4" name="直線コネクタ 593">
          <a:extLst>
            <a:ext uri="{FF2B5EF4-FFF2-40B4-BE49-F238E27FC236}">
              <a16:creationId xmlns:a16="http://schemas.microsoft.com/office/drawing/2014/main" id="{19003854-001B-44EC-ADA3-FF43EC99052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5" name="テキスト ボックス 594">
          <a:extLst>
            <a:ext uri="{FF2B5EF4-FFF2-40B4-BE49-F238E27FC236}">
              <a16:creationId xmlns:a16="http://schemas.microsoft.com/office/drawing/2014/main" id="{0C2E66FE-F18F-4667-A671-F1AD0D4D7F25}"/>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6" name="直線コネクタ 595">
          <a:extLst>
            <a:ext uri="{FF2B5EF4-FFF2-40B4-BE49-F238E27FC236}">
              <a16:creationId xmlns:a16="http://schemas.microsoft.com/office/drawing/2014/main" id="{6B9AA84C-04A6-46D8-BBCB-46C837F5138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7" name="テキスト ボックス 596">
          <a:extLst>
            <a:ext uri="{FF2B5EF4-FFF2-40B4-BE49-F238E27FC236}">
              <a16:creationId xmlns:a16="http://schemas.microsoft.com/office/drawing/2014/main" id="{4373E687-CE3F-4958-900B-427475A1A77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8" name="【消防施設】&#10;一人当たり面積グラフ枠">
          <a:extLst>
            <a:ext uri="{FF2B5EF4-FFF2-40B4-BE49-F238E27FC236}">
              <a16:creationId xmlns:a16="http://schemas.microsoft.com/office/drawing/2014/main" id="{32AFD320-05D3-46B5-9C30-2DE815305D2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163830</xdr:rowOff>
    </xdr:from>
    <xdr:to>
      <xdr:col>116</xdr:col>
      <xdr:colOff>62864</xdr:colOff>
      <xdr:row>86</xdr:row>
      <xdr:rowOff>15239</xdr:rowOff>
    </xdr:to>
    <xdr:cxnSp macro="">
      <xdr:nvCxnSpPr>
        <xdr:cNvPr id="599" name="直線コネクタ 598">
          <a:extLst>
            <a:ext uri="{FF2B5EF4-FFF2-40B4-BE49-F238E27FC236}">
              <a16:creationId xmlns:a16="http://schemas.microsoft.com/office/drawing/2014/main" id="{EDA9FA8A-3731-402D-931B-49EDB2E0704B}"/>
            </a:ext>
          </a:extLst>
        </xdr:cNvPr>
        <xdr:cNvCxnSpPr/>
      </xdr:nvCxnSpPr>
      <xdr:spPr>
        <a:xfrm flipV="1">
          <a:off x="22160864" y="13536930"/>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00" name="【消防施設】&#10;一人当たり面積最小値テキスト">
          <a:extLst>
            <a:ext uri="{FF2B5EF4-FFF2-40B4-BE49-F238E27FC236}">
              <a16:creationId xmlns:a16="http://schemas.microsoft.com/office/drawing/2014/main" id="{DFBFF6BA-A7F7-4BE8-8F3C-A5995184CF8C}"/>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601" name="直線コネクタ 600">
          <a:extLst>
            <a:ext uri="{FF2B5EF4-FFF2-40B4-BE49-F238E27FC236}">
              <a16:creationId xmlns:a16="http://schemas.microsoft.com/office/drawing/2014/main" id="{D2B7A783-EF7C-4622-A65C-F4674FFC2D81}"/>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110507</xdr:rowOff>
    </xdr:from>
    <xdr:ext cx="469744" cy="259045"/>
    <xdr:sp macro="" textlink="">
      <xdr:nvSpPr>
        <xdr:cNvPr id="602" name="【消防施設】&#10;一人当たり面積最大値テキスト">
          <a:extLst>
            <a:ext uri="{FF2B5EF4-FFF2-40B4-BE49-F238E27FC236}">
              <a16:creationId xmlns:a16="http://schemas.microsoft.com/office/drawing/2014/main" id="{C29E20D6-9C0C-4E71-8538-64198596B9D3}"/>
            </a:ext>
          </a:extLst>
        </xdr:cNvPr>
        <xdr:cNvSpPr txBox="1"/>
      </xdr:nvSpPr>
      <xdr:spPr>
        <a:xfrm>
          <a:off x="22199600" y="1331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163830</xdr:rowOff>
    </xdr:from>
    <xdr:to>
      <xdr:col>116</xdr:col>
      <xdr:colOff>152400</xdr:colOff>
      <xdr:row>78</xdr:row>
      <xdr:rowOff>163830</xdr:rowOff>
    </xdr:to>
    <xdr:cxnSp macro="">
      <xdr:nvCxnSpPr>
        <xdr:cNvPr id="603" name="直線コネクタ 602">
          <a:extLst>
            <a:ext uri="{FF2B5EF4-FFF2-40B4-BE49-F238E27FC236}">
              <a16:creationId xmlns:a16="http://schemas.microsoft.com/office/drawing/2014/main" id="{BAD5261B-4BB7-4F33-9898-FAA33A59356E}"/>
            </a:ext>
          </a:extLst>
        </xdr:cNvPr>
        <xdr:cNvCxnSpPr/>
      </xdr:nvCxnSpPr>
      <xdr:spPr>
        <a:xfrm>
          <a:off x="22072600" y="1353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109745</xdr:rowOff>
    </xdr:from>
    <xdr:ext cx="469744" cy="259045"/>
    <xdr:sp macro="" textlink="">
      <xdr:nvSpPr>
        <xdr:cNvPr id="604" name="【消防施設】&#10;一人当たり面積平均値テキスト">
          <a:extLst>
            <a:ext uri="{FF2B5EF4-FFF2-40B4-BE49-F238E27FC236}">
              <a16:creationId xmlns:a16="http://schemas.microsoft.com/office/drawing/2014/main" id="{DA19C394-3783-4C58-B183-43DB0AF4324E}"/>
            </a:ext>
          </a:extLst>
        </xdr:cNvPr>
        <xdr:cNvSpPr txBox="1"/>
      </xdr:nvSpPr>
      <xdr:spPr>
        <a:xfrm>
          <a:off x="22199600" y="14340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131318</xdr:rowOff>
    </xdr:from>
    <xdr:to>
      <xdr:col>116</xdr:col>
      <xdr:colOff>114300</xdr:colOff>
      <xdr:row>84</xdr:row>
      <xdr:rowOff>61468</xdr:rowOff>
    </xdr:to>
    <xdr:sp macro="" textlink="">
      <xdr:nvSpPr>
        <xdr:cNvPr id="605" name="フローチャート: 判断 604">
          <a:extLst>
            <a:ext uri="{FF2B5EF4-FFF2-40B4-BE49-F238E27FC236}">
              <a16:creationId xmlns:a16="http://schemas.microsoft.com/office/drawing/2014/main" id="{0517F3A5-3374-4ADC-A8B8-665ADD0CDA67}"/>
            </a:ext>
          </a:extLst>
        </xdr:cNvPr>
        <xdr:cNvSpPr/>
      </xdr:nvSpPr>
      <xdr:spPr>
        <a:xfrm>
          <a:off x="221107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151892</xdr:rowOff>
    </xdr:from>
    <xdr:to>
      <xdr:col>112</xdr:col>
      <xdr:colOff>38100</xdr:colOff>
      <xdr:row>84</xdr:row>
      <xdr:rowOff>82042</xdr:rowOff>
    </xdr:to>
    <xdr:sp macro="" textlink="">
      <xdr:nvSpPr>
        <xdr:cNvPr id="606" name="フローチャート: 判断 605">
          <a:extLst>
            <a:ext uri="{FF2B5EF4-FFF2-40B4-BE49-F238E27FC236}">
              <a16:creationId xmlns:a16="http://schemas.microsoft.com/office/drawing/2014/main" id="{16CA312F-03CB-4A87-8020-812572DB8AFD}"/>
            </a:ext>
          </a:extLst>
        </xdr:cNvPr>
        <xdr:cNvSpPr/>
      </xdr:nvSpPr>
      <xdr:spPr>
        <a:xfrm>
          <a:off x="21272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149606</xdr:rowOff>
    </xdr:from>
    <xdr:to>
      <xdr:col>107</xdr:col>
      <xdr:colOff>101600</xdr:colOff>
      <xdr:row>84</xdr:row>
      <xdr:rowOff>79756</xdr:rowOff>
    </xdr:to>
    <xdr:sp macro="" textlink="">
      <xdr:nvSpPr>
        <xdr:cNvPr id="607" name="フローチャート: 判断 606">
          <a:extLst>
            <a:ext uri="{FF2B5EF4-FFF2-40B4-BE49-F238E27FC236}">
              <a16:creationId xmlns:a16="http://schemas.microsoft.com/office/drawing/2014/main" id="{3E67F76C-3E92-43C3-9EC8-F3EFB1FBA31B}"/>
            </a:ext>
          </a:extLst>
        </xdr:cNvPr>
        <xdr:cNvSpPr/>
      </xdr:nvSpPr>
      <xdr:spPr>
        <a:xfrm>
          <a:off x="20383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1015</xdr:rowOff>
    </xdr:from>
    <xdr:to>
      <xdr:col>102</xdr:col>
      <xdr:colOff>165100</xdr:colOff>
      <xdr:row>84</xdr:row>
      <xdr:rowOff>102615</xdr:rowOff>
    </xdr:to>
    <xdr:sp macro="" textlink="">
      <xdr:nvSpPr>
        <xdr:cNvPr id="608" name="フローチャート: 判断 607">
          <a:extLst>
            <a:ext uri="{FF2B5EF4-FFF2-40B4-BE49-F238E27FC236}">
              <a16:creationId xmlns:a16="http://schemas.microsoft.com/office/drawing/2014/main" id="{51656F12-FDFC-4918-84B3-9596B27EFC95}"/>
            </a:ext>
          </a:extLst>
        </xdr:cNvPr>
        <xdr:cNvSpPr/>
      </xdr:nvSpPr>
      <xdr:spPr>
        <a:xfrm>
          <a:off x="19494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09" name="フローチャート: 判断 608">
          <a:extLst>
            <a:ext uri="{FF2B5EF4-FFF2-40B4-BE49-F238E27FC236}">
              <a16:creationId xmlns:a16="http://schemas.microsoft.com/office/drawing/2014/main" id="{B909FB03-F4D3-4265-B28F-049D82CA76EB}"/>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A4AC3DC2-8863-4D98-B9B6-F04050489AA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A78753D7-FCF9-4652-A0A7-492ED7B8125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9B7A6EA4-C429-470D-A71B-154362FBB6B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5149DB2E-5DC7-45FC-A33E-0D615B371F3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BB8C33CD-B3A9-42D6-871F-240E6367EA1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17018</xdr:rowOff>
    </xdr:from>
    <xdr:to>
      <xdr:col>116</xdr:col>
      <xdr:colOff>114300</xdr:colOff>
      <xdr:row>82</xdr:row>
      <xdr:rowOff>118618</xdr:rowOff>
    </xdr:to>
    <xdr:sp macro="" textlink="">
      <xdr:nvSpPr>
        <xdr:cNvPr id="615" name="楕円 614">
          <a:extLst>
            <a:ext uri="{FF2B5EF4-FFF2-40B4-BE49-F238E27FC236}">
              <a16:creationId xmlns:a16="http://schemas.microsoft.com/office/drawing/2014/main" id="{A7174A21-7838-48DC-9D8D-E48918F2E50A}"/>
            </a:ext>
          </a:extLst>
        </xdr:cNvPr>
        <xdr:cNvSpPr/>
      </xdr:nvSpPr>
      <xdr:spPr>
        <a:xfrm>
          <a:off x="22110700" y="1407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39895</xdr:rowOff>
    </xdr:from>
    <xdr:ext cx="469744" cy="259045"/>
    <xdr:sp macro="" textlink="">
      <xdr:nvSpPr>
        <xdr:cNvPr id="616" name="【消防施設】&#10;一人当たり面積該当値テキスト">
          <a:extLst>
            <a:ext uri="{FF2B5EF4-FFF2-40B4-BE49-F238E27FC236}">
              <a16:creationId xmlns:a16="http://schemas.microsoft.com/office/drawing/2014/main" id="{17719112-F139-4BE2-B453-1BF71A8B1388}"/>
            </a:ext>
          </a:extLst>
        </xdr:cNvPr>
        <xdr:cNvSpPr txBox="1"/>
      </xdr:nvSpPr>
      <xdr:spPr>
        <a:xfrm>
          <a:off x="22199600" y="1392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33020</xdr:rowOff>
    </xdr:from>
    <xdr:to>
      <xdr:col>112</xdr:col>
      <xdr:colOff>38100</xdr:colOff>
      <xdr:row>82</xdr:row>
      <xdr:rowOff>134620</xdr:rowOff>
    </xdr:to>
    <xdr:sp macro="" textlink="">
      <xdr:nvSpPr>
        <xdr:cNvPr id="617" name="楕円 616">
          <a:extLst>
            <a:ext uri="{FF2B5EF4-FFF2-40B4-BE49-F238E27FC236}">
              <a16:creationId xmlns:a16="http://schemas.microsoft.com/office/drawing/2014/main" id="{8B7472BE-0C21-4B8F-B735-D233207F6701}"/>
            </a:ext>
          </a:extLst>
        </xdr:cNvPr>
        <xdr:cNvSpPr/>
      </xdr:nvSpPr>
      <xdr:spPr>
        <a:xfrm>
          <a:off x="2127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67818</xdr:rowOff>
    </xdr:from>
    <xdr:to>
      <xdr:col>116</xdr:col>
      <xdr:colOff>63500</xdr:colOff>
      <xdr:row>82</xdr:row>
      <xdr:rowOff>83820</xdr:rowOff>
    </xdr:to>
    <xdr:cxnSp macro="">
      <xdr:nvCxnSpPr>
        <xdr:cNvPr id="618" name="直線コネクタ 617">
          <a:extLst>
            <a:ext uri="{FF2B5EF4-FFF2-40B4-BE49-F238E27FC236}">
              <a16:creationId xmlns:a16="http://schemas.microsoft.com/office/drawing/2014/main" id="{10DADE5E-8D26-4FEF-861C-C06FD9B6E4D8}"/>
            </a:ext>
          </a:extLst>
        </xdr:cNvPr>
        <xdr:cNvCxnSpPr/>
      </xdr:nvCxnSpPr>
      <xdr:spPr>
        <a:xfrm flipV="1">
          <a:off x="21323300" y="1412671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49022</xdr:rowOff>
    </xdr:from>
    <xdr:to>
      <xdr:col>107</xdr:col>
      <xdr:colOff>101600</xdr:colOff>
      <xdr:row>82</xdr:row>
      <xdr:rowOff>150622</xdr:rowOff>
    </xdr:to>
    <xdr:sp macro="" textlink="">
      <xdr:nvSpPr>
        <xdr:cNvPr id="619" name="楕円 618">
          <a:extLst>
            <a:ext uri="{FF2B5EF4-FFF2-40B4-BE49-F238E27FC236}">
              <a16:creationId xmlns:a16="http://schemas.microsoft.com/office/drawing/2014/main" id="{02DC0868-7187-454A-B6ED-9B75A0F64395}"/>
            </a:ext>
          </a:extLst>
        </xdr:cNvPr>
        <xdr:cNvSpPr/>
      </xdr:nvSpPr>
      <xdr:spPr>
        <a:xfrm>
          <a:off x="20383500" y="1410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83820</xdr:rowOff>
    </xdr:from>
    <xdr:to>
      <xdr:col>111</xdr:col>
      <xdr:colOff>177800</xdr:colOff>
      <xdr:row>82</xdr:row>
      <xdr:rowOff>99822</xdr:rowOff>
    </xdr:to>
    <xdr:cxnSp macro="">
      <xdr:nvCxnSpPr>
        <xdr:cNvPr id="620" name="直線コネクタ 619">
          <a:extLst>
            <a:ext uri="{FF2B5EF4-FFF2-40B4-BE49-F238E27FC236}">
              <a16:creationId xmlns:a16="http://schemas.microsoft.com/office/drawing/2014/main" id="{7E96F491-2293-425F-9CF1-24A46550BA3A}"/>
            </a:ext>
          </a:extLst>
        </xdr:cNvPr>
        <xdr:cNvCxnSpPr/>
      </xdr:nvCxnSpPr>
      <xdr:spPr>
        <a:xfrm flipV="1">
          <a:off x="20434300" y="1414272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3302</xdr:rowOff>
    </xdr:from>
    <xdr:to>
      <xdr:col>102</xdr:col>
      <xdr:colOff>165100</xdr:colOff>
      <xdr:row>83</xdr:row>
      <xdr:rowOff>104902</xdr:rowOff>
    </xdr:to>
    <xdr:sp macro="" textlink="">
      <xdr:nvSpPr>
        <xdr:cNvPr id="621" name="楕円 620">
          <a:extLst>
            <a:ext uri="{FF2B5EF4-FFF2-40B4-BE49-F238E27FC236}">
              <a16:creationId xmlns:a16="http://schemas.microsoft.com/office/drawing/2014/main" id="{F874DDA8-68CE-451C-8EF0-57106C6DD01A}"/>
            </a:ext>
          </a:extLst>
        </xdr:cNvPr>
        <xdr:cNvSpPr/>
      </xdr:nvSpPr>
      <xdr:spPr>
        <a:xfrm>
          <a:off x="19494500" y="1423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99822</xdr:rowOff>
    </xdr:from>
    <xdr:to>
      <xdr:col>107</xdr:col>
      <xdr:colOff>50800</xdr:colOff>
      <xdr:row>83</xdr:row>
      <xdr:rowOff>54102</xdr:rowOff>
    </xdr:to>
    <xdr:cxnSp macro="">
      <xdr:nvCxnSpPr>
        <xdr:cNvPr id="622" name="直線コネクタ 621">
          <a:extLst>
            <a:ext uri="{FF2B5EF4-FFF2-40B4-BE49-F238E27FC236}">
              <a16:creationId xmlns:a16="http://schemas.microsoft.com/office/drawing/2014/main" id="{76F9AF90-0654-47BE-BF51-18A0CE50B5DC}"/>
            </a:ext>
          </a:extLst>
        </xdr:cNvPr>
        <xdr:cNvCxnSpPr/>
      </xdr:nvCxnSpPr>
      <xdr:spPr>
        <a:xfrm flipV="1">
          <a:off x="19545300" y="14158722"/>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65024</xdr:rowOff>
    </xdr:from>
    <xdr:to>
      <xdr:col>98</xdr:col>
      <xdr:colOff>38100</xdr:colOff>
      <xdr:row>83</xdr:row>
      <xdr:rowOff>166624</xdr:rowOff>
    </xdr:to>
    <xdr:sp macro="" textlink="">
      <xdr:nvSpPr>
        <xdr:cNvPr id="623" name="楕円 622">
          <a:extLst>
            <a:ext uri="{FF2B5EF4-FFF2-40B4-BE49-F238E27FC236}">
              <a16:creationId xmlns:a16="http://schemas.microsoft.com/office/drawing/2014/main" id="{5957696F-6A4E-455E-AF52-BBB13733F425}"/>
            </a:ext>
          </a:extLst>
        </xdr:cNvPr>
        <xdr:cNvSpPr/>
      </xdr:nvSpPr>
      <xdr:spPr>
        <a:xfrm>
          <a:off x="18605500" y="142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54102</xdr:rowOff>
    </xdr:from>
    <xdr:to>
      <xdr:col>102</xdr:col>
      <xdr:colOff>114300</xdr:colOff>
      <xdr:row>83</xdr:row>
      <xdr:rowOff>115824</xdr:rowOff>
    </xdr:to>
    <xdr:cxnSp macro="">
      <xdr:nvCxnSpPr>
        <xdr:cNvPr id="624" name="直線コネクタ 623">
          <a:extLst>
            <a:ext uri="{FF2B5EF4-FFF2-40B4-BE49-F238E27FC236}">
              <a16:creationId xmlns:a16="http://schemas.microsoft.com/office/drawing/2014/main" id="{F5851410-6ACE-4C35-91AC-8E364EDB16D4}"/>
            </a:ext>
          </a:extLst>
        </xdr:cNvPr>
        <xdr:cNvCxnSpPr/>
      </xdr:nvCxnSpPr>
      <xdr:spPr>
        <a:xfrm flipV="1">
          <a:off x="18656300" y="1428445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73169</xdr:rowOff>
    </xdr:from>
    <xdr:ext cx="469744" cy="259045"/>
    <xdr:sp macro="" textlink="">
      <xdr:nvSpPr>
        <xdr:cNvPr id="625" name="n_1aveValue【消防施設】&#10;一人当たり面積">
          <a:extLst>
            <a:ext uri="{FF2B5EF4-FFF2-40B4-BE49-F238E27FC236}">
              <a16:creationId xmlns:a16="http://schemas.microsoft.com/office/drawing/2014/main" id="{D855EE7C-9BDC-4FC2-AEF0-13F62233268A}"/>
            </a:ext>
          </a:extLst>
        </xdr:cNvPr>
        <xdr:cNvSpPr txBox="1"/>
      </xdr:nvSpPr>
      <xdr:spPr>
        <a:xfrm>
          <a:off x="210757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70883</xdr:rowOff>
    </xdr:from>
    <xdr:ext cx="469744" cy="259045"/>
    <xdr:sp macro="" textlink="">
      <xdr:nvSpPr>
        <xdr:cNvPr id="626" name="n_2aveValue【消防施設】&#10;一人当たり面積">
          <a:extLst>
            <a:ext uri="{FF2B5EF4-FFF2-40B4-BE49-F238E27FC236}">
              <a16:creationId xmlns:a16="http://schemas.microsoft.com/office/drawing/2014/main" id="{A9456A53-AE98-4F98-805D-E41693A9A65C}"/>
            </a:ext>
          </a:extLst>
        </xdr:cNvPr>
        <xdr:cNvSpPr txBox="1"/>
      </xdr:nvSpPr>
      <xdr:spPr>
        <a:xfrm>
          <a:off x="20199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93742</xdr:rowOff>
    </xdr:from>
    <xdr:ext cx="469744" cy="259045"/>
    <xdr:sp macro="" textlink="">
      <xdr:nvSpPr>
        <xdr:cNvPr id="627" name="n_3aveValue【消防施設】&#10;一人当たり面積">
          <a:extLst>
            <a:ext uri="{FF2B5EF4-FFF2-40B4-BE49-F238E27FC236}">
              <a16:creationId xmlns:a16="http://schemas.microsoft.com/office/drawing/2014/main" id="{A2977CF3-D952-4301-8263-0C2C10487FDD}"/>
            </a:ext>
          </a:extLst>
        </xdr:cNvPr>
        <xdr:cNvSpPr txBox="1"/>
      </xdr:nvSpPr>
      <xdr:spPr>
        <a:xfrm>
          <a:off x="19310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628" name="n_4aveValue【消防施設】&#10;一人当たり面積">
          <a:extLst>
            <a:ext uri="{FF2B5EF4-FFF2-40B4-BE49-F238E27FC236}">
              <a16:creationId xmlns:a16="http://schemas.microsoft.com/office/drawing/2014/main" id="{707C753B-70F1-4D22-9EBD-86589823A941}"/>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151147</xdr:rowOff>
    </xdr:from>
    <xdr:ext cx="469744" cy="259045"/>
    <xdr:sp macro="" textlink="">
      <xdr:nvSpPr>
        <xdr:cNvPr id="629" name="n_1mainValue【消防施設】&#10;一人当たり面積">
          <a:extLst>
            <a:ext uri="{FF2B5EF4-FFF2-40B4-BE49-F238E27FC236}">
              <a16:creationId xmlns:a16="http://schemas.microsoft.com/office/drawing/2014/main" id="{24D49716-C2A4-43F1-AFEE-6FB37005BA31}"/>
            </a:ext>
          </a:extLst>
        </xdr:cNvPr>
        <xdr:cNvSpPr txBox="1"/>
      </xdr:nvSpPr>
      <xdr:spPr>
        <a:xfrm>
          <a:off x="210757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167149</xdr:rowOff>
    </xdr:from>
    <xdr:ext cx="469744" cy="259045"/>
    <xdr:sp macro="" textlink="">
      <xdr:nvSpPr>
        <xdr:cNvPr id="630" name="n_2mainValue【消防施設】&#10;一人当たり面積">
          <a:extLst>
            <a:ext uri="{FF2B5EF4-FFF2-40B4-BE49-F238E27FC236}">
              <a16:creationId xmlns:a16="http://schemas.microsoft.com/office/drawing/2014/main" id="{CE6ACFF5-F781-44D4-8C21-C2D09F760FF8}"/>
            </a:ext>
          </a:extLst>
        </xdr:cNvPr>
        <xdr:cNvSpPr txBox="1"/>
      </xdr:nvSpPr>
      <xdr:spPr>
        <a:xfrm>
          <a:off x="20199427" y="1388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121429</xdr:rowOff>
    </xdr:from>
    <xdr:ext cx="469744" cy="259045"/>
    <xdr:sp macro="" textlink="">
      <xdr:nvSpPr>
        <xdr:cNvPr id="631" name="n_3mainValue【消防施設】&#10;一人当たり面積">
          <a:extLst>
            <a:ext uri="{FF2B5EF4-FFF2-40B4-BE49-F238E27FC236}">
              <a16:creationId xmlns:a16="http://schemas.microsoft.com/office/drawing/2014/main" id="{97817F9D-B9F6-4FFB-B057-25CFF7CD6429}"/>
            </a:ext>
          </a:extLst>
        </xdr:cNvPr>
        <xdr:cNvSpPr txBox="1"/>
      </xdr:nvSpPr>
      <xdr:spPr>
        <a:xfrm>
          <a:off x="19310427" y="1400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11701</xdr:rowOff>
    </xdr:from>
    <xdr:ext cx="469744" cy="259045"/>
    <xdr:sp macro="" textlink="">
      <xdr:nvSpPr>
        <xdr:cNvPr id="632" name="n_4mainValue【消防施設】&#10;一人当たり面積">
          <a:extLst>
            <a:ext uri="{FF2B5EF4-FFF2-40B4-BE49-F238E27FC236}">
              <a16:creationId xmlns:a16="http://schemas.microsoft.com/office/drawing/2014/main" id="{C34DF185-2668-4FC8-9B1E-DA68C07CFBA7}"/>
            </a:ext>
          </a:extLst>
        </xdr:cNvPr>
        <xdr:cNvSpPr txBox="1"/>
      </xdr:nvSpPr>
      <xdr:spPr>
        <a:xfrm>
          <a:off x="18421427" y="1407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3" name="正方形/長方形 632">
          <a:extLst>
            <a:ext uri="{FF2B5EF4-FFF2-40B4-BE49-F238E27FC236}">
              <a16:creationId xmlns:a16="http://schemas.microsoft.com/office/drawing/2014/main" id="{53C9218B-E32C-469E-96AA-09DC4FC5A8C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4" name="正方形/長方形 633">
          <a:extLst>
            <a:ext uri="{FF2B5EF4-FFF2-40B4-BE49-F238E27FC236}">
              <a16:creationId xmlns:a16="http://schemas.microsoft.com/office/drawing/2014/main" id="{A1099F08-D73E-4283-B6A6-350F89944D8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5" name="正方形/長方形 634">
          <a:extLst>
            <a:ext uri="{FF2B5EF4-FFF2-40B4-BE49-F238E27FC236}">
              <a16:creationId xmlns:a16="http://schemas.microsoft.com/office/drawing/2014/main" id="{12236FB8-F78C-4D87-BC00-B2C22B87E67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6" name="正方形/長方形 635">
          <a:extLst>
            <a:ext uri="{FF2B5EF4-FFF2-40B4-BE49-F238E27FC236}">
              <a16:creationId xmlns:a16="http://schemas.microsoft.com/office/drawing/2014/main" id="{5DF0E7AD-3618-47EF-BA4A-1C038C2CC0C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7" name="正方形/長方形 636">
          <a:extLst>
            <a:ext uri="{FF2B5EF4-FFF2-40B4-BE49-F238E27FC236}">
              <a16:creationId xmlns:a16="http://schemas.microsoft.com/office/drawing/2014/main" id="{255D1946-CA95-4C15-9D3A-C079D93052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8" name="正方形/長方形 637">
          <a:extLst>
            <a:ext uri="{FF2B5EF4-FFF2-40B4-BE49-F238E27FC236}">
              <a16:creationId xmlns:a16="http://schemas.microsoft.com/office/drawing/2014/main" id="{70C4D904-50E9-4F4A-AFF5-B5215CB2D91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9" name="正方形/長方形 638">
          <a:extLst>
            <a:ext uri="{FF2B5EF4-FFF2-40B4-BE49-F238E27FC236}">
              <a16:creationId xmlns:a16="http://schemas.microsoft.com/office/drawing/2014/main" id="{226248EB-8BD2-43FC-8B56-6B765AC8B52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0" name="正方形/長方形 639">
          <a:extLst>
            <a:ext uri="{FF2B5EF4-FFF2-40B4-BE49-F238E27FC236}">
              <a16:creationId xmlns:a16="http://schemas.microsoft.com/office/drawing/2014/main" id="{EFB67C66-EDC7-4F06-8F99-4E6FAAADDD7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1" name="テキスト ボックス 640">
          <a:extLst>
            <a:ext uri="{FF2B5EF4-FFF2-40B4-BE49-F238E27FC236}">
              <a16:creationId xmlns:a16="http://schemas.microsoft.com/office/drawing/2014/main" id="{CB6E2378-DA82-4426-B64B-C38B5726F93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2" name="直線コネクタ 641">
          <a:extLst>
            <a:ext uri="{FF2B5EF4-FFF2-40B4-BE49-F238E27FC236}">
              <a16:creationId xmlns:a16="http://schemas.microsoft.com/office/drawing/2014/main" id="{14644E13-A83A-4B0D-B769-7979F3DD7C5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3" name="テキスト ボックス 642">
          <a:extLst>
            <a:ext uri="{FF2B5EF4-FFF2-40B4-BE49-F238E27FC236}">
              <a16:creationId xmlns:a16="http://schemas.microsoft.com/office/drawing/2014/main" id="{E813626C-78A6-4A81-9AB0-33D618495DD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4" name="直線コネクタ 643">
          <a:extLst>
            <a:ext uri="{FF2B5EF4-FFF2-40B4-BE49-F238E27FC236}">
              <a16:creationId xmlns:a16="http://schemas.microsoft.com/office/drawing/2014/main" id="{3805DAD1-97C1-498A-A087-77FFF9786E0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5" name="テキスト ボックス 644">
          <a:extLst>
            <a:ext uri="{FF2B5EF4-FFF2-40B4-BE49-F238E27FC236}">
              <a16:creationId xmlns:a16="http://schemas.microsoft.com/office/drawing/2014/main" id="{622E3607-84CC-4E9D-976A-CBD668488D7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6" name="直線コネクタ 645">
          <a:extLst>
            <a:ext uri="{FF2B5EF4-FFF2-40B4-BE49-F238E27FC236}">
              <a16:creationId xmlns:a16="http://schemas.microsoft.com/office/drawing/2014/main" id="{40B5F5EA-7A61-447C-A2C8-9861BDE1ABD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7" name="テキスト ボックス 646">
          <a:extLst>
            <a:ext uri="{FF2B5EF4-FFF2-40B4-BE49-F238E27FC236}">
              <a16:creationId xmlns:a16="http://schemas.microsoft.com/office/drawing/2014/main" id="{29A9763D-3007-4B8B-8EAC-050937B6BDD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8" name="直線コネクタ 647">
          <a:extLst>
            <a:ext uri="{FF2B5EF4-FFF2-40B4-BE49-F238E27FC236}">
              <a16:creationId xmlns:a16="http://schemas.microsoft.com/office/drawing/2014/main" id="{9C490D38-974E-4004-87B0-A776A521500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9" name="テキスト ボックス 648">
          <a:extLst>
            <a:ext uri="{FF2B5EF4-FFF2-40B4-BE49-F238E27FC236}">
              <a16:creationId xmlns:a16="http://schemas.microsoft.com/office/drawing/2014/main" id="{ECC69A52-1C4F-4CC3-85B8-9E5E98C4639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0" name="直線コネクタ 649">
          <a:extLst>
            <a:ext uri="{FF2B5EF4-FFF2-40B4-BE49-F238E27FC236}">
              <a16:creationId xmlns:a16="http://schemas.microsoft.com/office/drawing/2014/main" id="{21A551BC-81D5-4342-83F4-6A976C4986E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1" name="テキスト ボックス 650">
          <a:extLst>
            <a:ext uri="{FF2B5EF4-FFF2-40B4-BE49-F238E27FC236}">
              <a16:creationId xmlns:a16="http://schemas.microsoft.com/office/drawing/2014/main" id="{BFDE4CBA-D4FF-4E54-BABD-E959F3D66DE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2" name="直線コネクタ 651">
          <a:extLst>
            <a:ext uri="{FF2B5EF4-FFF2-40B4-BE49-F238E27FC236}">
              <a16:creationId xmlns:a16="http://schemas.microsoft.com/office/drawing/2014/main" id="{E894CCDA-DF9C-4C02-9DE4-3D81FA0F903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3" name="テキスト ボックス 652">
          <a:extLst>
            <a:ext uri="{FF2B5EF4-FFF2-40B4-BE49-F238E27FC236}">
              <a16:creationId xmlns:a16="http://schemas.microsoft.com/office/drawing/2014/main" id="{33DC9088-833D-4A3E-82CB-B5BC1382EA6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4" name="直線コネクタ 653">
          <a:extLst>
            <a:ext uri="{FF2B5EF4-FFF2-40B4-BE49-F238E27FC236}">
              <a16:creationId xmlns:a16="http://schemas.microsoft.com/office/drawing/2014/main" id="{ACD42DFA-EE02-4791-A48D-F1FEE2390A9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5" name="テキスト ボックス 654">
          <a:extLst>
            <a:ext uri="{FF2B5EF4-FFF2-40B4-BE49-F238E27FC236}">
              <a16:creationId xmlns:a16="http://schemas.microsoft.com/office/drawing/2014/main" id="{45A0A706-688F-4396-A4FE-4B6B4A6D778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6" name="直線コネクタ 655">
          <a:extLst>
            <a:ext uri="{FF2B5EF4-FFF2-40B4-BE49-F238E27FC236}">
              <a16:creationId xmlns:a16="http://schemas.microsoft.com/office/drawing/2014/main" id="{1511D588-DCEC-4408-9D94-B5E74E35DBB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7" name="【庁舎】&#10;有形固定資産減価償却率グラフ枠">
          <a:extLst>
            <a:ext uri="{FF2B5EF4-FFF2-40B4-BE49-F238E27FC236}">
              <a16:creationId xmlns:a16="http://schemas.microsoft.com/office/drawing/2014/main" id="{8EACCA93-E718-4315-BFFC-8F27070C1E9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120287</xdr:rowOff>
    </xdr:from>
    <xdr:to>
      <xdr:col>85</xdr:col>
      <xdr:colOff>126364</xdr:colOff>
      <xdr:row>109</xdr:row>
      <xdr:rowOff>9252</xdr:rowOff>
    </xdr:to>
    <xdr:cxnSp macro="">
      <xdr:nvCxnSpPr>
        <xdr:cNvPr id="658" name="直線コネクタ 657">
          <a:extLst>
            <a:ext uri="{FF2B5EF4-FFF2-40B4-BE49-F238E27FC236}">
              <a16:creationId xmlns:a16="http://schemas.microsoft.com/office/drawing/2014/main" id="{83130EBE-755C-4071-B3AE-ABE3B2248ECB}"/>
            </a:ext>
          </a:extLst>
        </xdr:cNvPr>
        <xdr:cNvCxnSpPr/>
      </xdr:nvCxnSpPr>
      <xdr:spPr>
        <a:xfrm flipV="1">
          <a:off x="16318864" y="17093837"/>
          <a:ext cx="0" cy="160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13079</xdr:rowOff>
    </xdr:from>
    <xdr:ext cx="405111" cy="259045"/>
    <xdr:sp macro="" textlink="">
      <xdr:nvSpPr>
        <xdr:cNvPr id="659" name="【庁舎】&#10;有形固定資産減価償却率最小値テキスト">
          <a:extLst>
            <a:ext uri="{FF2B5EF4-FFF2-40B4-BE49-F238E27FC236}">
              <a16:creationId xmlns:a16="http://schemas.microsoft.com/office/drawing/2014/main" id="{78CA6013-313E-4508-9E6D-A7B819BD73A5}"/>
            </a:ext>
          </a:extLst>
        </xdr:cNvPr>
        <xdr:cNvSpPr txBox="1"/>
      </xdr:nvSpPr>
      <xdr:spPr>
        <a:xfrm>
          <a:off x="16357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9252</xdr:rowOff>
    </xdr:from>
    <xdr:to>
      <xdr:col>86</xdr:col>
      <xdr:colOff>25400</xdr:colOff>
      <xdr:row>109</xdr:row>
      <xdr:rowOff>9252</xdr:rowOff>
    </xdr:to>
    <xdr:cxnSp macro="">
      <xdr:nvCxnSpPr>
        <xdr:cNvPr id="660" name="直線コネクタ 659">
          <a:extLst>
            <a:ext uri="{FF2B5EF4-FFF2-40B4-BE49-F238E27FC236}">
              <a16:creationId xmlns:a16="http://schemas.microsoft.com/office/drawing/2014/main" id="{869B1CC5-0B2F-4D98-9AB6-7504B833B3B4}"/>
            </a:ext>
          </a:extLst>
        </xdr:cNvPr>
        <xdr:cNvCxnSpPr/>
      </xdr:nvCxnSpPr>
      <xdr:spPr>
        <a:xfrm>
          <a:off x="16230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66964</xdr:rowOff>
    </xdr:from>
    <xdr:ext cx="340478" cy="259045"/>
    <xdr:sp macro="" textlink="">
      <xdr:nvSpPr>
        <xdr:cNvPr id="661" name="【庁舎】&#10;有形固定資産減価償却率最大値テキスト">
          <a:extLst>
            <a:ext uri="{FF2B5EF4-FFF2-40B4-BE49-F238E27FC236}">
              <a16:creationId xmlns:a16="http://schemas.microsoft.com/office/drawing/2014/main" id="{18A3397B-CB2C-4469-8103-A48D27C84907}"/>
            </a:ext>
          </a:extLst>
        </xdr:cNvPr>
        <xdr:cNvSpPr txBox="1"/>
      </xdr:nvSpPr>
      <xdr:spPr>
        <a:xfrm>
          <a:off x="16357600" y="168690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120287</xdr:rowOff>
    </xdr:from>
    <xdr:to>
      <xdr:col>86</xdr:col>
      <xdr:colOff>25400</xdr:colOff>
      <xdr:row>99</xdr:row>
      <xdr:rowOff>120287</xdr:rowOff>
    </xdr:to>
    <xdr:cxnSp macro="">
      <xdr:nvCxnSpPr>
        <xdr:cNvPr id="662" name="直線コネクタ 661">
          <a:extLst>
            <a:ext uri="{FF2B5EF4-FFF2-40B4-BE49-F238E27FC236}">
              <a16:creationId xmlns:a16="http://schemas.microsoft.com/office/drawing/2014/main" id="{405F3790-F9E0-49FB-8030-14597AAD9FE4}"/>
            </a:ext>
          </a:extLst>
        </xdr:cNvPr>
        <xdr:cNvCxnSpPr/>
      </xdr:nvCxnSpPr>
      <xdr:spPr>
        <a:xfrm>
          <a:off x="16230600" y="17093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52813</xdr:rowOff>
    </xdr:from>
    <xdr:ext cx="405111" cy="259045"/>
    <xdr:sp macro="" textlink="">
      <xdr:nvSpPr>
        <xdr:cNvPr id="663" name="【庁舎】&#10;有形固定資産減価償却率平均値テキスト">
          <a:extLst>
            <a:ext uri="{FF2B5EF4-FFF2-40B4-BE49-F238E27FC236}">
              <a16:creationId xmlns:a16="http://schemas.microsoft.com/office/drawing/2014/main" id="{93F66A02-E2EE-4F8A-A6AC-FD3C41F90AF9}"/>
            </a:ext>
          </a:extLst>
        </xdr:cNvPr>
        <xdr:cNvSpPr txBox="1"/>
      </xdr:nvSpPr>
      <xdr:spPr>
        <a:xfrm>
          <a:off x="16357600" y="1788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664" name="フローチャート: 判断 663">
          <a:extLst>
            <a:ext uri="{FF2B5EF4-FFF2-40B4-BE49-F238E27FC236}">
              <a16:creationId xmlns:a16="http://schemas.microsoft.com/office/drawing/2014/main" id="{AB9BD4D7-CFD7-4447-82BE-867CAFDB024A}"/>
            </a:ext>
          </a:extLst>
        </xdr:cNvPr>
        <xdr:cNvSpPr/>
      </xdr:nvSpPr>
      <xdr:spPr>
        <a:xfrm>
          <a:off x="162687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76019</xdr:rowOff>
    </xdr:from>
    <xdr:to>
      <xdr:col>81</xdr:col>
      <xdr:colOff>101600</xdr:colOff>
      <xdr:row>105</xdr:row>
      <xdr:rowOff>6169</xdr:rowOff>
    </xdr:to>
    <xdr:sp macro="" textlink="">
      <xdr:nvSpPr>
        <xdr:cNvPr id="665" name="フローチャート: 判断 664">
          <a:extLst>
            <a:ext uri="{FF2B5EF4-FFF2-40B4-BE49-F238E27FC236}">
              <a16:creationId xmlns:a16="http://schemas.microsoft.com/office/drawing/2014/main" id="{45290B5F-08BD-41ED-8681-41FCCD4D44DB}"/>
            </a:ext>
          </a:extLst>
        </xdr:cNvPr>
        <xdr:cNvSpPr/>
      </xdr:nvSpPr>
      <xdr:spPr>
        <a:xfrm>
          <a:off x="15430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69487</xdr:rowOff>
    </xdr:from>
    <xdr:to>
      <xdr:col>76</xdr:col>
      <xdr:colOff>165100</xdr:colOff>
      <xdr:row>104</xdr:row>
      <xdr:rowOff>171087</xdr:rowOff>
    </xdr:to>
    <xdr:sp macro="" textlink="">
      <xdr:nvSpPr>
        <xdr:cNvPr id="666" name="フローチャート: 判断 665">
          <a:extLst>
            <a:ext uri="{FF2B5EF4-FFF2-40B4-BE49-F238E27FC236}">
              <a16:creationId xmlns:a16="http://schemas.microsoft.com/office/drawing/2014/main" id="{A27ED584-6C21-46F4-BDA6-B0409D366624}"/>
            </a:ext>
          </a:extLst>
        </xdr:cNvPr>
        <xdr:cNvSpPr/>
      </xdr:nvSpPr>
      <xdr:spPr>
        <a:xfrm>
          <a:off x="14541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95613</xdr:rowOff>
    </xdr:from>
    <xdr:to>
      <xdr:col>72</xdr:col>
      <xdr:colOff>38100</xdr:colOff>
      <xdr:row>105</xdr:row>
      <xdr:rowOff>25763</xdr:rowOff>
    </xdr:to>
    <xdr:sp macro="" textlink="">
      <xdr:nvSpPr>
        <xdr:cNvPr id="667" name="フローチャート: 判断 666">
          <a:extLst>
            <a:ext uri="{FF2B5EF4-FFF2-40B4-BE49-F238E27FC236}">
              <a16:creationId xmlns:a16="http://schemas.microsoft.com/office/drawing/2014/main" id="{84AC9B7D-494C-4723-ADC6-CCBF6C0A61C2}"/>
            </a:ext>
          </a:extLst>
        </xdr:cNvPr>
        <xdr:cNvSpPr/>
      </xdr:nvSpPr>
      <xdr:spPr>
        <a:xfrm>
          <a:off x="13652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84182</xdr:rowOff>
    </xdr:from>
    <xdr:to>
      <xdr:col>67</xdr:col>
      <xdr:colOff>101600</xdr:colOff>
      <xdr:row>105</xdr:row>
      <xdr:rowOff>14332</xdr:rowOff>
    </xdr:to>
    <xdr:sp macro="" textlink="">
      <xdr:nvSpPr>
        <xdr:cNvPr id="668" name="フローチャート: 判断 667">
          <a:extLst>
            <a:ext uri="{FF2B5EF4-FFF2-40B4-BE49-F238E27FC236}">
              <a16:creationId xmlns:a16="http://schemas.microsoft.com/office/drawing/2014/main" id="{6ACE665C-074A-4460-BCE7-BFA371FF8004}"/>
            </a:ext>
          </a:extLst>
        </xdr:cNvPr>
        <xdr:cNvSpPr/>
      </xdr:nvSpPr>
      <xdr:spPr>
        <a:xfrm>
          <a:off x="12763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269EE992-DC43-41E0-B213-6CA51BC8A23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6CC51BD6-8350-4B41-AB51-890B4034CB8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1F6F4E03-7609-4DEA-A9E9-619041182DA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74573764-F46F-4BD5-A94A-2494AB1D0B0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DA01E1BF-1678-4260-AE62-CC812FB1DFD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121738</xdr:rowOff>
    </xdr:from>
    <xdr:to>
      <xdr:col>85</xdr:col>
      <xdr:colOff>177800</xdr:colOff>
      <xdr:row>103</xdr:row>
      <xdr:rowOff>51888</xdr:rowOff>
    </xdr:to>
    <xdr:sp macro="" textlink="">
      <xdr:nvSpPr>
        <xdr:cNvPr id="674" name="楕円 673">
          <a:extLst>
            <a:ext uri="{FF2B5EF4-FFF2-40B4-BE49-F238E27FC236}">
              <a16:creationId xmlns:a16="http://schemas.microsoft.com/office/drawing/2014/main" id="{D4839CFB-CFA4-45FE-A61F-7AF381606A26}"/>
            </a:ext>
          </a:extLst>
        </xdr:cNvPr>
        <xdr:cNvSpPr/>
      </xdr:nvSpPr>
      <xdr:spPr>
        <a:xfrm>
          <a:off x="16268700" y="1760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144615</xdr:rowOff>
    </xdr:from>
    <xdr:ext cx="405111" cy="259045"/>
    <xdr:sp macro="" textlink="">
      <xdr:nvSpPr>
        <xdr:cNvPr id="675" name="【庁舎】&#10;有形固定資産減価償却率該当値テキスト">
          <a:extLst>
            <a:ext uri="{FF2B5EF4-FFF2-40B4-BE49-F238E27FC236}">
              <a16:creationId xmlns:a16="http://schemas.microsoft.com/office/drawing/2014/main" id="{6AB6FE46-5499-4034-9D42-EA3911A5568B}"/>
            </a:ext>
          </a:extLst>
        </xdr:cNvPr>
        <xdr:cNvSpPr txBox="1"/>
      </xdr:nvSpPr>
      <xdr:spPr>
        <a:xfrm>
          <a:off x="16357600" y="1746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58057</xdr:rowOff>
    </xdr:from>
    <xdr:to>
      <xdr:col>81</xdr:col>
      <xdr:colOff>101600</xdr:colOff>
      <xdr:row>102</xdr:row>
      <xdr:rowOff>159657</xdr:rowOff>
    </xdr:to>
    <xdr:sp macro="" textlink="">
      <xdr:nvSpPr>
        <xdr:cNvPr id="676" name="楕円 675">
          <a:extLst>
            <a:ext uri="{FF2B5EF4-FFF2-40B4-BE49-F238E27FC236}">
              <a16:creationId xmlns:a16="http://schemas.microsoft.com/office/drawing/2014/main" id="{C4DD5A32-B3BE-4AE1-A17A-8BB38BD06FB6}"/>
            </a:ext>
          </a:extLst>
        </xdr:cNvPr>
        <xdr:cNvSpPr/>
      </xdr:nvSpPr>
      <xdr:spPr>
        <a:xfrm>
          <a:off x="15430500" y="1754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108857</xdr:rowOff>
    </xdr:from>
    <xdr:to>
      <xdr:col>85</xdr:col>
      <xdr:colOff>127000</xdr:colOff>
      <xdr:row>103</xdr:row>
      <xdr:rowOff>1088</xdr:rowOff>
    </xdr:to>
    <xdr:cxnSp macro="">
      <xdr:nvCxnSpPr>
        <xdr:cNvPr id="677" name="直線コネクタ 676">
          <a:extLst>
            <a:ext uri="{FF2B5EF4-FFF2-40B4-BE49-F238E27FC236}">
              <a16:creationId xmlns:a16="http://schemas.microsoft.com/office/drawing/2014/main" id="{061EDED6-90D0-4A12-950D-0FF75EB2837A}"/>
            </a:ext>
          </a:extLst>
        </xdr:cNvPr>
        <xdr:cNvCxnSpPr/>
      </xdr:nvCxnSpPr>
      <xdr:spPr>
        <a:xfrm>
          <a:off x="15481300" y="17596757"/>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59689</xdr:rowOff>
    </xdr:from>
    <xdr:to>
      <xdr:col>76</xdr:col>
      <xdr:colOff>165100</xdr:colOff>
      <xdr:row>102</xdr:row>
      <xdr:rowOff>161289</xdr:rowOff>
    </xdr:to>
    <xdr:sp macro="" textlink="">
      <xdr:nvSpPr>
        <xdr:cNvPr id="678" name="楕円 677">
          <a:extLst>
            <a:ext uri="{FF2B5EF4-FFF2-40B4-BE49-F238E27FC236}">
              <a16:creationId xmlns:a16="http://schemas.microsoft.com/office/drawing/2014/main" id="{292DF025-FD95-4F8E-B334-3AE5E3063EFA}"/>
            </a:ext>
          </a:extLst>
        </xdr:cNvPr>
        <xdr:cNvSpPr/>
      </xdr:nvSpPr>
      <xdr:spPr>
        <a:xfrm>
          <a:off x="14541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108857</xdr:rowOff>
    </xdr:from>
    <xdr:to>
      <xdr:col>81</xdr:col>
      <xdr:colOff>50800</xdr:colOff>
      <xdr:row>102</xdr:row>
      <xdr:rowOff>110489</xdr:rowOff>
    </xdr:to>
    <xdr:cxnSp macro="">
      <xdr:nvCxnSpPr>
        <xdr:cNvPr id="679" name="直線コネクタ 678">
          <a:extLst>
            <a:ext uri="{FF2B5EF4-FFF2-40B4-BE49-F238E27FC236}">
              <a16:creationId xmlns:a16="http://schemas.microsoft.com/office/drawing/2014/main" id="{C9246097-CD13-495E-BB9D-5242FEB54104}"/>
            </a:ext>
          </a:extLst>
        </xdr:cNvPr>
        <xdr:cNvCxnSpPr/>
      </xdr:nvCxnSpPr>
      <xdr:spPr>
        <a:xfrm flipV="1">
          <a:off x="14592300" y="17596757"/>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169092</xdr:rowOff>
    </xdr:from>
    <xdr:to>
      <xdr:col>72</xdr:col>
      <xdr:colOff>38100</xdr:colOff>
      <xdr:row>102</xdr:row>
      <xdr:rowOff>99242</xdr:rowOff>
    </xdr:to>
    <xdr:sp macro="" textlink="">
      <xdr:nvSpPr>
        <xdr:cNvPr id="680" name="楕円 679">
          <a:extLst>
            <a:ext uri="{FF2B5EF4-FFF2-40B4-BE49-F238E27FC236}">
              <a16:creationId xmlns:a16="http://schemas.microsoft.com/office/drawing/2014/main" id="{BD0A67E7-FC89-4D4E-8A1B-B672F3D19AB8}"/>
            </a:ext>
          </a:extLst>
        </xdr:cNvPr>
        <xdr:cNvSpPr/>
      </xdr:nvSpPr>
      <xdr:spPr>
        <a:xfrm>
          <a:off x="13652500" y="1748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48442</xdr:rowOff>
    </xdr:from>
    <xdr:to>
      <xdr:col>76</xdr:col>
      <xdr:colOff>114300</xdr:colOff>
      <xdr:row>102</xdr:row>
      <xdr:rowOff>110489</xdr:rowOff>
    </xdr:to>
    <xdr:cxnSp macro="">
      <xdr:nvCxnSpPr>
        <xdr:cNvPr id="681" name="直線コネクタ 680">
          <a:extLst>
            <a:ext uri="{FF2B5EF4-FFF2-40B4-BE49-F238E27FC236}">
              <a16:creationId xmlns:a16="http://schemas.microsoft.com/office/drawing/2014/main" id="{6DD80B12-28F4-401F-A34B-72E9CAEF2335}"/>
            </a:ext>
          </a:extLst>
        </xdr:cNvPr>
        <xdr:cNvCxnSpPr/>
      </xdr:nvCxnSpPr>
      <xdr:spPr>
        <a:xfrm>
          <a:off x="13703300" y="17536342"/>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139700</xdr:rowOff>
    </xdr:from>
    <xdr:to>
      <xdr:col>67</xdr:col>
      <xdr:colOff>101600</xdr:colOff>
      <xdr:row>102</xdr:row>
      <xdr:rowOff>69850</xdr:rowOff>
    </xdr:to>
    <xdr:sp macro="" textlink="">
      <xdr:nvSpPr>
        <xdr:cNvPr id="682" name="楕円 681">
          <a:extLst>
            <a:ext uri="{FF2B5EF4-FFF2-40B4-BE49-F238E27FC236}">
              <a16:creationId xmlns:a16="http://schemas.microsoft.com/office/drawing/2014/main" id="{70AB5C3E-C0D4-432F-A655-2B882F99AA20}"/>
            </a:ext>
          </a:extLst>
        </xdr:cNvPr>
        <xdr:cNvSpPr/>
      </xdr:nvSpPr>
      <xdr:spPr>
        <a:xfrm>
          <a:off x="127635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19050</xdr:rowOff>
    </xdr:from>
    <xdr:to>
      <xdr:col>71</xdr:col>
      <xdr:colOff>177800</xdr:colOff>
      <xdr:row>102</xdr:row>
      <xdr:rowOff>48442</xdr:rowOff>
    </xdr:to>
    <xdr:cxnSp macro="">
      <xdr:nvCxnSpPr>
        <xdr:cNvPr id="683" name="直線コネクタ 682">
          <a:extLst>
            <a:ext uri="{FF2B5EF4-FFF2-40B4-BE49-F238E27FC236}">
              <a16:creationId xmlns:a16="http://schemas.microsoft.com/office/drawing/2014/main" id="{68601663-9039-41AA-BF85-AFB5E22E61DD}"/>
            </a:ext>
          </a:extLst>
        </xdr:cNvPr>
        <xdr:cNvCxnSpPr/>
      </xdr:nvCxnSpPr>
      <xdr:spPr>
        <a:xfrm>
          <a:off x="12814300" y="1750695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168746</xdr:rowOff>
    </xdr:from>
    <xdr:ext cx="405111" cy="259045"/>
    <xdr:sp macro="" textlink="">
      <xdr:nvSpPr>
        <xdr:cNvPr id="684" name="n_1aveValue【庁舎】&#10;有形固定資産減価償却率">
          <a:extLst>
            <a:ext uri="{FF2B5EF4-FFF2-40B4-BE49-F238E27FC236}">
              <a16:creationId xmlns:a16="http://schemas.microsoft.com/office/drawing/2014/main" id="{56789CC8-D83A-40D5-A418-A96047AF4235}"/>
            </a:ext>
          </a:extLst>
        </xdr:cNvPr>
        <xdr:cNvSpPr txBox="1"/>
      </xdr:nvSpPr>
      <xdr:spPr>
        <a:xfrm>
          <a:off x="152660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162214</xdr:rowOff>
    </xdr:from>
    <xdr:ext cx="405111" cy="259045"/>
    <xdr:sp macro="" textlink="">
      <xdr:nvSpPr>
        <xdr:cNvPr id="685" name="n_2aveValue【庁舎】&#10;有形固定資産減価償却率">
          <a:extLst>
            <a:ext uri="{FF2B5EF4-FFF2-40B4-BE49-F238E27FC236}">
              <a16:creationId xmlns:a16="http://schemas.microsoft.com/office/drawing/2014/main" id="{0830361D-4B17-4477-9286-333A35B84482}"/>
            </a:ext>
          </a:extLst>
        </xdr:cNvPr>
        <xdr:cNvSpPr txBox="1"/>
      </xdr:nvSpPr>
      <xdr:spPr>
        <a:xfrm>
          <a:off x="143897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16890</xdr:rowOff>
    </xdr:from>
    <xdr:ext cx="405111" cy="259045"/>
    <xdr:sp macro="" textlink="">
      <xdr:nvSpPr>
        <xdr:cNvPr id="686" name="n_3aveValue【庁舎】&#10;有形固定資産減価償却率">
          <a:extLst>
            <a:ext uri="{FF2B5EF4-FFF2-40B4-BE49-F238E27FC236}">
              <a16:creationId xmlns:a16="http://schemas.microsoft.com/office/drawing/2014/main" id="{1FC32E28-E4A9-4F16-9BEC-88F52F54118A}"/>
            </a:ext>
          </a:extLst>
        </xdr:cNvPr>
        <xdr:cNvSpPr txBox="1"/>
      </xdr:nvSpPr>
      <xdr:spPr>
        <a:xfrm>
          <a:off x="13500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5459</xdr:rowOff>
    </xdr:from>
    <xdr:ext cx="405111" cy="259045"/>
    <xdr:sp macro="" textlink="">
      <xdr:nvSpPr>
        <xdr:cNvPr id="687" name="n_4aveValue【庁舎】&#10;有形固定資産減価償却率">
          <a:extLst>
            <a:ext uri="{FF2B5EF4-FFF2-40B4-BE49-F238E27FC236}">
              <a16:creationId xmlns:a16="http://schemas.microsoft.com/office/drawing/2014/main" id="{1D1A262D-038A-4837-A92C-BA4845CA34CE}"/>
            </a:ext>
          </a:extLst>
        </xdr:cNvPr>
        <xdr:cNvSpPr txBox="1"/>
      </xdr:nvSpPr>
      <xdr:spPr>
        <a:xfrm>
          <a:off x="126117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4734</xdr:rowOff>
    </xdr:from>
    <xdr:ext cx="405111" cy="259045"/>
    <xdr:sp macro="" textlink="">
      <xdr:nvSpPr>
        <xdr:cNvPr id="688" name="n_1mainValue【庁舎】&#10;有形固定資産減価償却率">
          <a:extLst>
            <a:ext uri="{FF2B5EF4-FFF2-40B4-BE49-F238E27FC236}">
              <a16:creationId xmlns:a16="http://schemas.microsoft.com/office/drawing/2014/main" id="{702133D7-BB64-4B94-AF91-1F47977154FA}"/>
            </a:ext>
          </a:extLst>
        </xdr:cNvPr>
        <xdr:cNvSpPr txBox="1"/>
      </xdr:nvSpPr>
      <xdr:spPr>
        <a:xfrm>
          <a:off x="15266044" y="1732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6366</xdr:rowOff>
    </xdr:from>
    <xdr:ext cx="405111" cy="259045"/>
    <xdr:sp macro="" textlink="">
      <xdr:nvSpPr>
        <xdr:cNvPr id="689" name="n_2mainValue【庁舎】&#10;有形固定資産減価償却率">
          <a:extLst>
            <a:ext uri="{FF2B5EF4-FFF2-40B4-BE49-F238E27FC236}">
              <a16:creationId xmlns:a16="http://schemas.microsoft.com/office/drawing/2014/main" id="{7A0C53CD-BADA-4273-A2D7-5CA0F7509720}"/>
            </a:ext>
          </a:extLst>
        </xdr:cNvPr>
        <xdr:cNvSpPr txBox="1"/>
      </xdr:nvSpPr>
      <xdr:spPr>
        <a:xfrm>
          <a:off x="14389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115769</xdr:rowOff>
    </xdr:from>
    <xdr:ext cx="405111" cy="259045"/>
    <xdr:sp macro="" textlink="">
      <xdr:nvSpPr>
        <xdr:cNvPr id="690" name="n_3mainValue【庁舎】&#10;有形固定資産減価償却率">
          <a:extLst>
            <a:ext uri="{FF2B5EF4-FFF2-40B4-BE49-F238E27FC236}">
              <a16:creationId xmlns:a16="http://schemas.microsoft.com/office/drawing/2014/main" id="{234A6176-4299-47C6-A1DB-977E54986ACE}"/>
            </a:ext>
          </a:extLst>
        </xdr:cNvPr>
        <xdr:cNvSpPr txBox="1"/>
      </xdr:nvSpPr>
      <xdr:spPr>
        <a:xfrm>
          <a:off x="13500744" y="1726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86377</xdr:rowOff>
    </xdr:from>
    <xdr:ext cx="405111" cy="259045"/>
    <xdr:sp macro="" textlink="">
      <xdr:nvSpPr>
        <xdr:cNvPr id="691" name="n_4mainValue【庁舎】&#10;有形固定資産減価償却率">
          <a:extLst>
            <a:ext uri="{FF2B5EF4-FFF2-40B4-BE49-F238E27FC236}">
              <a16:creationId xmlns:a16="http://schemas.microsoft.com/office/drawing/2014/main" id="{3ABCFF70-E71D-4475-9A14-50DA2829DF5F}"/>
            </a:ext>
          </a:extLst>
        </xdr:cNvPr>
        <xdr:cNvSpPr txBox="1"/>
      </xdr:nvSpPr>
      <xdr:spPr>
        <a:xfrm>
          <a:off x="126117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1429E1EE-6304-4511-9322-2BFE80913DB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D25FB344-D36C-4E07-BC3B-178F34491B5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C8BAE67C-4489-4B25-A601-1B248DFBFF9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283FD854-77EA-4399-963D-941F30EE7AB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C51F3B6C-C8ED-4B03-A6C3-CFD0B0109E1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673BE9CE-5993-4D25-B5CE-5A8AAA21762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43E6953E-6A4E-4E42-BC23-4A2C15236C8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46FFCFEA-EEBD-4099-B0FC-909E63A3593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B500A29D-DC19-4843-AA8D-B6B2537813F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17B8EDC0-8E03-47C7-98C4-8D5FB3BF95E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2" name="テキスト ボックス 701">
          <a:extLst>
            <a:ext uri="{FF2B5EF4-FFF2-40B4-BE49-F238E27FC236}">
              <a16:creationId xmlns:a16="http://schemas.microsoft.com/office/drawing/2014/main" id="{CC4CA4AC-52F8-44C8-B200-668234230B3B}"/>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3" name="直線コネクタ 702">
          <a:extLst>
            <a:ext uri="{FF2B5EF4-FFF2-40B4-BE49-F238E27FC236}">
              <a16:creationId xmlns:a16="http://schemas.microsoft.com/office/drawing/2014/main" id="{649CC373-6A4D-43AF-B998-E0AF0AAEDEC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4" name="テキスト ボックス 703">
          <a:extLst>
            <a:ext uri="{FF2B5EF4-FFF2-40B4-BE49-F238E27FC236}">
              <a16:creationId xmlns:a16="http://schemas.microsoft.com/office/drawing/2014/main" id="{A954CED5-4A5C-4058-9BA1-066AC98D0A4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5" name="直線コネクタ 704">
          <a:extLst>
            <a:ext uri="{FF2B5EF4-FFF2-40B4-BE49-F238E27FC236}">
              <a16:creationId xmlns:a16="http://schemas.microsoft.com/office/drawing/2014/main" id="{972F2CD7-D691-4F03-9A4D-8F86A041AF1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6" name="テキスト ボックス 705">
          <a:extLst>
            <a:ext uri="{FF2B5EF4-FFF2-40B4-BE49-F238E27FC236}">
              <a16:creationId xmlns:a16="http://schemas.microsoft.com/office/drawing/2014/main" id="{153EC283-4DCC-4A89-B07C-9FBE6005137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7" name="直線コネクタ 706">
          <a:extLst>
            <a:ext uri="{FF2B5EF4-FFF2-40B4-BE49-F238E27FC236}">
              <a16:creationId xmlns:a16="http://schemas.microsoft.com/office/drawing/2014/main" id="{13B9663A-3F7A-4189-B771-ADCEB79F2F0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8" name="テキスト ボックス 707">
          <a:extLst>
            <a:ext uri="{FF2B5EF4-FFF2-40B4-BE49-F238E27FC236}">
              <a16:creationId xmlns:a16="http://schemas.microsoft.com/office/drawing/2014/main" id="{D673788F-F8F4-4904-B002-9D5E290386E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9" name="直線コネクタ 708">
          <a:extLst>
            <a:ext uri="{FF2B5EF4-FFF2-40B4-BE49-F238E27FC236}">
              <a16:creationId xmlns:a16="http://schemas.microsoft.com/office/drawing/2014/main" id="{1F8AE896-9C91-4626-BB9C-D16AA8D22AC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0" name="テキスト ボックス 709">
          <a:extLst>
            <a:ext uri="{FF2B5EF4-FFF2-40B4-BE49-F238E27FC236}">
              <a16:creationId xmlns:a16="http://schemas.microsoft.com/office/drawing/2014/main" id="{FD21D4B8-BB8C-4BE1-96E8-F67A5274EAA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1" name="直線コネクタ 710">
          <a:extLst>
            <a:ext uri="{FF2B5EF4-FFF2-40B4-BE49-F238E27FC236}">
              <a16:creationId xmlns:a16="http://schemas.microsoft.com/office/drawing/2014/main" id="{9212D51E-E725-480D-BE69-B4747449DAA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2" name="テキスト ボックス 711">
          <a:extLst>
            <a:ext uri="{FF2B5EF4-FFF2-40B4-BE49-F238E27FC236}">
              <a16:creationId xmlns:a16="http://schemas.microsoft.com/office/drawing/2014/main" id="{96C6F71D-A8CF-405A-9237-9339C4A8B61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3F7263EF-C959-45D2-BDEB-2FB561B8D98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12CE2051-9ED0-4D50-A30E-2159DA9ADD6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a:extLst>
            <a:ext uri="{FF2B5EF4-FFF2-40B4-BE49-F238E27FC236}">
              <a16:creationId xmlns:a16="http://schemas.microsoft.com/office/drawing/2014/main" id="{B777BDB7-FD2C-49F4-96C7-5FF8ABF1A4B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139700</xdr:rowOff>
    </xdr:from>
    <xdr:to>
      <xdr:col>116</xdr:col>
      <xdr:colOff>62864</xdr:colOff>
      <xdr:row>109</xdr:row>
      <xdr:rowOff>30480</xdr:rowOff>
    </xdr:to>
    <xdr:cxnSp macro="">
      <xdr:nvCxnSpPr>
        <xdr:cNvPr id="716" name="直線コネクタ 715">
          <a:extLst>
            <a:ext uri="{FF2B5EF4-FFF2-40B4-BE49-F238E27FC236}">
              <a16:creationId xmlns:a16="http://schemas.microsoft.com/office/drawing/2014/main" id="{C233D63A-AEF6-4ED3-AA4B-DF217C1536DD}"/>
            </a:ext>
          </a:extLst>
        </xdr:cNvPr>
        <xdr:cNvCxnSpPr/>
      </xdr:nvCxnSpPr>
      <xdr:spPr>
        <a:xfrm flipV="1">
          <a:off x="22160864" y="17284700"/>
          <a:ext cx="0" cy="1433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17" name="【庁舎】&#10;一人当たり面積最小値テキスト">
          <a:extLst>
            <a:ext uri="{FF2B5EF4-FFF2-40B4-BE49-F238E27FC236}">
              <a16:creationId xmlns:a16="http://schemas.microsoft.com/office/drawing/2014/main" id="{B0874575-3469-4EFB-871C-A2919B78E1A6}"/>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8" name="直線コネクタ 717">
          <a:extLst>
            <a:ext uri="{FF2B5EF4-FFF2-40B4-BE49-F238E27FC236}">
              <a16:creationId xmlns:a16="http://schemas.microsoft.com/office/drawing/2014/main" id="{1544566B-F7E1-47A4-8E67-F99AAFAF18C3}"/>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86377</xdr:rowOff>
    </xdr:from>
    <xdr:ext cx="469744" cy="259045"/>
    <xdr:sp macro="" textlink="">
      <xdr:nvSpPr>
        <xdr:cNvPr id="719" name="【庁舎】&#10;一人当たり面積最大値テキスト">
          <a:extLst>
            <a:ext uri="{FF2B5EF4-FFF2-40B4-BE49-F238E27FC236}">
              <a16:creationId xmlns:a16="http://schemas.microsoft.com/office/drawing/2014/main" id="{66E21FBB-BAEA-4E43-A7FE-6F960F31A261}"/>
            </a:ext>
          </a:extLst>
        </xdr:cNvPr>
        <xdr:cNvSpPr txBox="1"/>
      </xdr:nvSpPr>
      <xdr:spPr>
        <a:xfrm>
          <a:off x="22199600" y="1705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139700</xdr:rowOff>
    </xdr:from>
    <xdr:to>
      <xdr:col>116</xdr:col>
      <xdr:colOff>152400</xdr:colOff>
      <xdr:row>100</xdr:row>
      <xdr:rowOff>139700</xdr:rowOff>
    </xdr:to>
    <xdr:cxnSp macro="">
      <xdr:nvCxnSpPr>
        <xdr:cNvPr id="720" name="直線コネクタ 719">
          <a:extLst>
            <a:ext uri="{FF2B5EF4-FFF2-40B4-BE49-F238E27FC236}">
              <a16:creationId xmlns:a16="http://schemas.microsoft.com/office/drawing/2014/main" id="{A73A5504-54E4-49F5-9189-694E6A0A299E}"/>
            </a:ext>
          </a:extLst>
        </xdr:cNvPr>
        <xdr:cNvCxnSpPr/>
      </xdr:nvCxnSpPr>
      <xdr:spPr>
        <a:xfrm>
          <a:off x="22072600" y="1728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1" name="【庁舎】&#10;一人当たり面積平均値テキスト">
          <a:extLst>
            <a:ext uri="{FF2B5EF4-FFF2-40B4-BE49-F238E27FC236}">
              <a16:creationId xmlns:a16="http://schemas.microsoft.com/office/drawing/2014/main" id="{9389F0F7-FE0A-4F4B-A240-DBE7F193F1E3}"/>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2" name="フローチャート: 判断 721">
          <a:extLst>
            <a:ext uri="{FF2B5EF4-FFF2-40B4-BE49-F238E27FC236}">
              <a16:creationId xmlns:a16="http://schemas.microsoft.com/office/drawing/2014/main" id="{6E327E88-E4A8-4DE2-A02F-9F85EA53AA18}"/>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77470</xdr:rowOff>
    </xdr:from>
    <xdr:to>
      <xdr:col>112</xdr:col>
      <xdr:colOff>38100</xdr:colOff>
      <xdr:row>107</xdr:row>
      <xdr:rowOff>7620</xdr:rowOff>
    </xdr:to>
    <xdr:sp macro="" textlink="">
      <xdr:nvSpPr>
        <xdr:cNvPr id="723" name="フローチャート: 判断 722">
          <a:extLst>
            <a:ext uri="{FF2B5EF4-FFF2-40B4-BE49-F238E27FC236}">
              <a16:creationId xmlns:a16="http://schemas.microsoft.com/office/drawing/2014/main" id="{80850617-470A-44AC-B429-7A55076FB250}"/>
            </a:ext>
          </a:extLst>
        </xdr:cNvPr>
        <xdr:cNvSpPr/>
      </xdr:nvSpPr>
      <xdr:spPr>
        <a:xfrm>
          <a:off x="21272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96520</xdr:rowOff>
    </xdr:from>
    <xdr:to>
      <xdr:col>107</xdr:col>
      <xdr:colOff>101600</xdr:colOff>
      <xdr:row>107</xdr:row>
      <xdr:rowOff>26670</xdr:rowOff>
    </xdr:to>
    <xdr:sp macro="" textlink="">
      <xdr:nvSpPr>
        <xdr:cNvPr id="724" name="フローチャート: 判断 723">
          <a:extLst>
            <a:ext uri="{FF2B5EF4-FFF2-40B4-BE49-F238E27FC236}">
              <a16:creationId xmlns:a16="http://schemas.microsoft.com/office/drawing/2014/main" id="{428BDAC0-4ED9-4232-90D9-7FF46AFA11AE}"/>
            </a:ext>
          </a:extLst>
        </xdr:cNvPr>
        <xdr:cNvSpPr/>
      </xdr:nvSpPr>
      <xdr:spPr>
        <a:xfrm>
          <a:off x="20383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114300</xdr:rowOff>
    </xdr:from>
    <xdr:to>
      <xdr:col>102</xdr:col>
      <xdr:colOff>165100</xdr:colOff>
      <xdr:row>107</xdr:row>
      <xdr:rowOff>44450</xdr:rowOff>
    </xdr:to>
    <xdr:sp macro="" textlink="">
      <xdr:nvSpPr>
        <xdr:cNvPr id="725" name="フローチャート: 判断 724">
          <a:extLst>
            <a:ext uri="{FF2B5EF4-FFF2-40B4-BE49-F238E27FC236}">
              <a16:creationId xmlns:a16="http://schemas.microsoft.com/office/drawing/2014/main" id="{FEBDA681-ECC9-4E5D-BF56-6A18C77805EF}"/>
            </a:ext>
          </a:extLst>
        </xdr:cNvPr>
        <xdr:cNvSpPr/>
      </xdr:nvSpPr>
      <xdr:spPr>
        <a:xfrm>
          <a:off x="19494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52070</xdr:rowOff>
    </xdr:from>
    <xdr:to>
      <xdr:col>98</xdr:col>
      <xdr:colOff>38100</xdr:colOff>
      <xdr:row>107</xdr:row>
      <xdr:rowOff>153670</xdr:rowOff>
    </xdr:to>
    <xdr:sp macro="" textlink="">
      <xdr:nvSpPr>
        <xdr:cNvPr id="726" name="フローチャート: 判断 725">
          <a:extLst>
            <a:ext uri="{FF2B5EF4-FFF2-40B4-BE49-F238E27FC236}">
              <a16:creationId xmlns:a16="http://schemas.microsoft.com/office/drawing/2014/main" id="{9F4CA8CF-9AFA-4E61-B96B-C0E2444BE848}"/>
            </a:ext>
          </a:extLst>
        </xdr:cNvPr>
        <xdr:cNvSpPr/>
      </xdr:nvSpPr>
      <xdr:spPr>
        <a:xfrm>
          <a:off x="18605500" y="1839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9523563E-DD11-45C8-8AE1-6D74A9B4628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D8E7E168-6F24-4CBE-8652-084CDF2105D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2F2FA7E-E515-4A9E-9FA1-BF47E724426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A5E238AF-5217-492D-BD96-F506C18E656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A728FC92-E1CC-4BB2-A981-BF0FFC01915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86361</xdr:rowOff>
    </xdr:from>
    <xdr:to>
      <xdr:col>116</xdr:col>
      <xdr:colOff>114300</xdr:colOff>
      <xdr:row>108</xdr:row>
      <xdr:rowOff>16511</xdr:rowOff>
    </xdr:to>
    <xdr:sp macro="" textlink="">
      <xdr:nvSpPr>
        <xdr:cNvPr id="732" name="楕円 731">
          <a:extLst>
            <a:ext uri="{FF2B5EF4-FFF2-40B4-BE49-F238E27FC236}">
              <a16:creationId xmlns:a16="http://schemas.microsoft.com/office/drawing/2014/main" id="{9BAABDB1-979E-4109-966C-F798588BBAE3}"/>
            </a:ext>
          </a:extLst>
        </xdr:cNvPr>
        <xdr:cNvSpPr/>
      </xdr:nvSpPr>
      <xdr:spPr>
        <a:xfrm>
          <a:off x="221107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64788</xdr:rowOff>
    </xdr:from>
    <xdr:ext cx="469744" cy="259045"/>
    <xdr:sp macro="" textlink="">
      <xdr:nvSpPr>
        <xdr:cNvPr id="733" name="【庁舎】&#10;一人当たり面積該当値テキスト">
          <a:extLst>
            <a:ext uri="{FF2B5EF4-FFF2-40B4-BE49-F238E27FC236}">
              <a16:creationId xmlns:a16="http://schemas.microsoft.com/office/drawing/2014/main" id="{DF14C9CA-4FBD-499F-BAF9-C7E7369F80ED}"/>
            </a:ext>
          </a:extLst>
        </xdr:cNvPr>
        <xdr:cNvSpPr txBox="1"/>
      </xdr:nvSpPr>
      <xdr:spPr>
        <a:xfrm>
          <a:off x="22199600"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100330</xdr:rowOff>
    </xdr:from>
    <xdr:to>
      <xdr:col>112</xdr:col>
      <xdr:colOff>38100</xdr:colOff>
      <xdr:row>108</xdr:row>
      <xdr:rowOff>30480</xdr:rowOff>
    </xdr:to>
    <xdr:sp macro="" textlink="">
      <xdr:nvSpPr>
        <xdr:cNvPr id="734" name="楕円 733">
          <a:extLst>
            <a:ext uri="{FF2B5EF4-FFF2-40B4-BE49-F238E27FC236}">
              <a16:creationId xmlns:a16="http://schemas.microsoft.com/office/drawing/2014/main" id="{349F4D4A-3B99-4A36-8365-A988E627241C}"/>
            </a:ext>
          </a:extLst>
        </xdr:cNvPr>
        <xdr:cNvSpPr/>
      </xdr:nvSpPr>
      <xdr:spPr>
        <a:xfrm>
          <a:off x="21272500" y="184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137161</xdr:rowOff>
    </xdr:from>
    <xdr:to>
      <xdr:col>116</xdr:col>
      <xdr:colOff>63500</xdr:colOff>
      <xdr:row>107</xdr:row>
      <xdr:rowOff>151130</xdr:rowOff>
    </xdr:to>
    <xdr:cxnSp macro="">
      <xdr:nvCxnSpPr>
        <xdr:cNvPr id="735" name="直線コネクタ 734">
          <a:extLst>
            <a:ext uri="{FF2B5EF4-FFF2-40B4-BE49-F238E27FC236}">
              <a16:creationId xmlns:a16="http://schemas.microsoft.com/office/drawing/2014/main" id="{3786C808-BAB5-4445-9C65-DDFD8523AAFC}"/>
            </a:ext>
          </a:extLst>
        </xdr:cNvPr>
        <xdr:cNvCxnSpPr/>
      </xdr:nvCxnSpPr>
      <xdr:spPr>
        <a:xfrm flipV="1">
          <a:off x="21323300" y="18482311"/>
          <a:ext cx="8382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110489</xdr:rowOff>
    </xdr:from>
    <xdr:to>
      <xdr:col>107</xdr:col>
      <xdr:colOff>101600</xdr:colOff>
      <xdr:row>108</xdr:row>
      <xdr:rowOff>40639</xdr:rowOff>
    </xdr:to>
    <xdr:sp macro="" textlink="">
      <xdr:nvSpPr>
        <xdr:cNvPr id="736" name="楕円 735">
          <a:extLst>
            <a:ext uri="{FF2B5EF4-FFF2-40B4-BE49-F238E27FC236}">
              <a16:creationId xmlns:a16="http://schemas.microsoft.com/office/drawing/2014/main" id="{E12F0C62-BBA4-403A-B0DD-F9915F54E13A}"/>
            </a:ext>
          </a:extLst>
        </xdr:cNvPr>
        <xdr:cNvSpPr/>
      </xdr:nvSpPr>
      <xdr:spPr>
        <a:xfrm>
          <a:off x="20383500" y="1845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151130</xdr:rowOff>
    </xdr:from>
    <xdr:to>
      <xdr:col>111</xdr:col>
      <xdr:colOff>177800</xdr:colOff>
      <xdr:row>107</xdr:row>
      <xdr:rowOff>161289</xdr:rowOff>
    </xdr:to>
    <xdr:cxnSp macro="">
      <xdr:nvCxnSpPr>
        <xdr:cNvPr id="737" name="直線コネクタ 736">
          <a:extLst>
            <a:ext uri="{FF2B5EF4-FFF2-40B4-BE49-F238E27FC236}">
              <a16:creationId xmlns:a16="http://schemas.microsoft.com/office/drawing/2014/main" id="{0FE948E1-B975-445C-BCB5-C319AFF826E0}"/>
            </a:ext>
          </a:extLst>
        </xdr:cNvPr>
        <xdr:cNvCxnSpPr/>
      </xdr:nvCxnSpPr>
      <xdr:spPr>
        <a:xfrm flipV="1">
          <a:off x="20434300" y="1849628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120650</xdr:rowOff>
    </xdr:from>
    <xdr:to>
      <xdr:col>102</xdr:col>
      <xdr:colOff>165100</xdr:colOff>
      <xdr:row>108</xdr:row>
      <xdr:rowOff>50800</xdr:rowOff>
    </xdr:to>
    <xdr:sp macro="" textlink="">
      <xdr:nvSpPr>
        <xdr:cNvPr id="738" name="楕円 737">
          <a:extLst>
            <a:ext uri="{FF2B5EF4-FFF2-40B4-BE49-F238E27FC236}">
              <a16:creationId xmlns:a16="http://schemas.microsoft.com/office/drawing/2014/main" id="{049BC9FA-5E9C-4A8E-A708-41D364ABF710}"/>
            </a:ext>
          </a:extLst>
        </xdr:cNvPr>
        <xdr:cNvSpPr/>
      </xdr:nvSpPr>
      <xdr:spPr>
        <a:xfrm>
          <a:off x="19494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161289</xdr:rowOff>
    </xdr:from>
    <xdr:to>
      <xdr:col>107</xdr:col>
      <xdr:colOff>50800</xdr:colOff>
      <xdr:row>108</xdr:row>
      <xdr:rowOff>0</xdr:rowOff>
    </xdr:to>
    <xdr:cxnSp macro="">
      <xdr:nvCxnSpPr>
        <xdr:cNvPr id="739" name="直線コネクタ 738">
          <a:extLst>
            <a:ext uri="{FF2B5EF4-FFF2-40B4-BE49-F238E27FC236}">
              <a16:creationId xmlns:a16="http://schemas.microsoft.com/office/drawing/2014/main" id="{8B470AC1-C0EB-4006-A762-27533744DCFE}"/>
            </a:ext>
          </a:extLst>
        </xdr:cNvPr>
        <xdr:cNvCxnSpPr/>
      </xdr:nvCxnSpPr>
      <xdr:spPr>
        <a:xfrm flipV="1">
          <a:off x="19545300" y="18506439"/>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134620</xdr:rowOff>
    </xdr:from>
    <xdr:to>
      <xdr:col>98</xdr:col>
      <xdr:colOff>38100</xdr:colOff>
      <xdr:row>108</xdr:row>
      <xdr:rowOff>64770</xdr:rowOff>
    </xdr:to>
    <xdr:sp macro="" textlink="">
      <xdr:nvSpPr>
        <xdr:cNvPr id="740" name="楕円 739">
          <a:extLst>
            <a:ext uri="{FF2B5EF4-FFF2-40B4-BE49-F238E27FC236}">
              <a16:creationId xmlns:a16="http://schemas.microsoft.com/office/drawing/2014/main" id="{A60EF4A2-7040-4AE2-B12F-E8A4E75BCE05}"/>
            </a:ext>
          </a:extLst>
        </xdr:cNvPr>
        <xdr:cNvSpPr/>
      </xdr:nvSpPr>
      <xdr:spPr>
        <a:xfrm>
          <a:off x="18605500" y="1847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0</xdr:rowOff>
    </xdr:from>
    <xdr:to>
      <xdr:col>102</xdr:col>
      <xdr:colOff>114300</xdr:colOff>
      <xdr:row>108</xdr:row>
      <xdr:rowOff>13970</xdr:rowOff>
    </xdr:to>
    <xdr:cxnSp macro="">
      <xdr:nvCxnSpPr>
        <xdr:cNvPr id="741" name="直線コネクタ 740">
          <a:extLst>
            <a:ext uri="{FF2B5EF4-FFF2-40B4-BE49-F238E27FC236}">
              <a16:creationId xmlns:a16="http://schemas.microsoft.com/office/drawing/2014/main" id="{A759EC31-3047-48B8-9892-3B2F2C7442CF}"/>
            </a:ext>
          </a:extLst>
        </xdr:cNvPr>
        <xdr:cNvCxnSpPr/>
      </xdr:nvCxnSpPr>
      <xdr:spPr>
        <a:xfrm flipV="1">
          <a:off x="18656300" y="1851660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24147</xdr:rowOff>
    </xdr:from>
    <xdr:ext cx="469744" cy="259045"/>
    <xdr:sp macro="" textlink="">
      <xdr:nvSpPr>
        <xdr:cNvPr id="742" name="n_1aveValue【庁舎】&#10;一人当たり面積">
          <a:extLst>
            <a:ext uri="{FF2B5EF4-FFF2-40B4-BE49-F238E27FC236}">
              <a16:creationId xmlns:a16="http://schemas.microsoft.com/office/drawing/2014/main" id="{40F931C5-8670-4A5E-8B29-7EA80CF712E5}"/>
            </a:ext>
          </a:extLst>
        </xdr:cNvPr>
        <xdr:cNvSpPr txBox="1"/>
      </xdr:nvSpPr>
      <xdr:spPr>
        <a:xfrm>
          <a:off x="210757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43197</xdr:rowOff>
    </xdr:from>
    <xdr:ext cx="469744" cy="259045"/>
    <xdr:sp macro="" textlink="">
      <xdr:nvSpPr>
        <xdr:cNvPr id="743" name="n_2aveValue【庁舎】&#10;一人当たり面積">
          <a:extLst>
            <a:ext uri="{FF2B5EF4-FFF2-40B4-BE49-F238E27FC236}">
              <a16:creationId xmlns:a16="http://schemas.microsoft.com/office/drawing/2014/main" id="{8CEE860E-E6CF-41F4-BC39-3935B3D8CA74}"/>
            </a:ext>
          </a:extLst>
        </xdr:cNvPr>
        <xdr:cNvSpPr txBox="1"/>
      </xdr:nvSpPr>
      <xdr:spPr>
        <a:xfrm>
          <a:off x="20199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60977</xdr:rowOff>
    </xdr:from>
    <xdr:ext cx="469744" cy="259045"/>
    <xdr:sp macro="" textlink="">
      <xdr:nvSpPr>
        <xdr:cNvPr id="744" name="n_3aveValue【庁舎】&#10;一人当たり面積">
          <a:extLst>
            <a:ext uri="{FF2B5EF4-FFF2-40B4-BE49-F238E27FC236}">
              <a16:creationId xmlns:a16="http://schemas.microsoft.com/office/drawing/2014/main" id="{7F19A9FD-26ED-4A3F-A1F7-DA8D320132D7}"/>
            </a:ext>
          </a:extLst>
        </xdr:cNvPr>
        <xdr:cNvSpPr txBox="1"/>
      </xdr:nvSpPr>
      <xdr:spPr>
        <a:xfrm>
          <a:off x="19310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170197</xdr:rowOff>
    </xdr:from>
    <xdr:ext cx="469744" cy="259045"/>
    <xdr:sp macro="" textlink="">
      <xdr:nvSpPr>
        <xdr:cNvPr id="745" name="n_4aveValue【庁舎】&#10;一人当たり面積">
          <a:extLst>
            <a:ext uri="{FF2B5EF4-FFF2-40B4-BE49-F238E27FC236}">
              <a16:creationId xmlns:a16="http://schemas.microsoft.com/office/drawing/2014/main" id="{0F2BBEE1-1B46-4195-95A4-51905CE7A82E}"/>
            </a:ext>
          </a:extLst>
        </xdr:cNvPr>
        <xdr:cNvSpPr txBox="1"/>
      </xdr:nvSpPr>
      <xdr:spPr>
        <a:xfrm>
          <a:off x="18421427" y="1817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21607</xdr:rowOff>
    </xdr:from>
    <xdr:ext cx="469744" cy="259045"/>
    <xdr:sp macro="" textlink="">
      <xdr:nvSpPr>
        <xdr:cNvPr id="746" name="n_1mainValue【庁舎】&#10;一人当たり面積">
          <a:extLst>
            <a:ext uri="{FF2B5EF4-FFF2-40B4-BE49-F238E27FC236}">
              <a16:creationId xmlns:a16="http://schemas.microsoft.com/office/drawing/2014/main" id="{317E1E2F-9214-4C07-B523-ACC3FEAA9905}"/>
            </a:ext>
          </a:extLst>
        </xdr:cNvPr>
        <xdr:cNvSpPr txBox="1"/>
      </xdr:nvSpPr>
      <xdr:spPr>
        <a:xfrm>
          <a:off x="21075727" y="1853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31766</xdr:rowOff>
    </xdr:from>
    <xdr:ext cx="469744" cy="259045"/>
    <xdr:sp macro="" textlink="">
      <xdr:nvSpPr>
        <xdr:cNvPr id="747" name="n_2mainValue【庁舎】&#10;一人当たり面積">
          <a:extLst>
            <a:ext uri="{FF2B5EF4-FFF2-40B4-BE49-F238E27FC236}">
              <a16:creationId xmlns:a16="http://schemas.microsoft.com/office/drawing/2014/main" id="{56827BCD-6DD0-4CF0-8D16-211249BE4228}"/>
            </a:ext>
          </a:extLst>
        </xdr:cNvPr>
        <xdr:cNvSpPr txBox="1"/>
      </xdr:nvSpPr>
      <xdr:spPr>
        <a:xfrm>
          <a:off x="20199427" y="1854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41927</xdr:rowOff>
    </xdr:from>
    <xdr:ext cx="469744" cy="259045"/>
    <xdr:sp macro="" textlink="">
      <xdr:nvSpPr>
        <xdr:cNvPr id="748" name="n_3mainValue【庁舎】&#10;一人当たり面積">
          <a:extLst>
            <a:ext uri="{FF2B5EF4-FFF2-40B4-BE49-F238E27FC236}">
              <a16:creationId xmlns:a16="http://schemas.microsoft.com/office/drawing/2014/main" id="{5D323818-6A53-4EB4-9151-E8D373F138FF}"/>
            </a:ext>
          </a:extLst>
        </xdr:cNvPr>
        <xdr:cNvSpPr txBox="1"/>
      </xdr:nvSpPr>
      <xdr:spPr>
        <a:xfrm>
          <a:off x="193104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55897</xdr:rowOff>
    </xdr:from>
    <xdr:ext cx="469744" cy="259045"/>
    <xdr:sp macro="" textlink="">
      <xdr:nvSpPr>
        <xdr:cNvPr id="749" name="n_4mainValue【庁舎】&#10;一人当たり面積">
          <a:extLst>
            <a:ext uri="{FF2B5EF4-FFF2-40B4-BE49-F238E27FC236}">
              <a16:creationId xmlns:a16="http://schemas.microsoft.com/office/drawing/2014/main" id="{0C654134-EC4C-438B-A685-41B990033477}"/>
            </a:ext>
          </a:extLst>
        </xdr:cNvPr>
        <xdr:cNvSpPr txBox="1"/>
      </xdr:nvSpPr>
      <xdr:spPr>
        <a:xfrm>
          <a:off x="18421427" y="1857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EC229F32-597C-45ED-A9F0-FAF4469440A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F728DA80-0267-47D6-AA05-ECD36243824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5DF15F6C-1A81-410F-938E-A344CAD4B4D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べて有形固定資産減価償却率が大幅に低くなっているのは、一般廃棄物処理施設と庁舎である。一般廃棄物処理施設は広域事務組合で新設されたことによるもの、庁舎は本庁舎を耐震改修工事を行ったことにより低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全ての施設において老朽化が進み、前年より数値が高くなっているが、計画的な改修・更新、維持管理にかかる経費の増加に留意し施設管理運営、管理に努める。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81"/>
      <c r="DK1" s="181"/>
      <c r="DL1" s="181"/>
      <c r="DM1" s="181"/>
      <c r="DN1" s="181"/>
      <c r="DO1" s="181"/>
    </row>
    <row r="2" spans="1:119" ht="24.75" thickBot="1" x14ac:dyDescent="0.2">
      <c r="B2" s="182" t="s">
        <v>77</v>
      </c>
      <c r="C2" s="182"/>
      <c r="D2" s="183"/>
    </row>
    <row r="3" spans="1:119" ht="18.75" customHeight="1" thickBot="1" x14ac:dyDescent="0.2">
      <c r="A3" s="181"/>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81"/>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10655750</v>
      </c>
      <c r="BO4" s="449"/>
      <c r="BP4" s="449"/>
      <c r="BQ4" s="449"/>
      <c r="BR4" s="449"/>
      <c r="BS4" s="449"/>
      <c r="BT4" s="449"/>
      <c r="BU4" s="450"/>
      <c r="BV4" s="448">
        <v>10935944</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1.9</v>
      </c>
      <c r="CU4" s="589"/>
      <c r="CV4" s="589"/>
      <c r="CW4" s="589"/>
      <c r="CX4" s="589"/>
      <c r="CY4" s="589"/>
      <c r="CZ4" s="589"/>
      <c r="DA4" s="590"/>
      <c r="DB4" s="588">
        <v>3.8</v>
      </c>
      <c r="DC4" s="589"/>
      <c r="DD4" s="589"/>
      <c r="DE4" s="589"/>
      <c r="DF4" s="589"/>
      <c r="DG4" s="589"/>
      <c r="DH4" s="589"/>
      <c r="DI4" s="590"/>
    </row>
    <row r="5" spans="1:119" ht="18.75" customHeight="1" x14ac:dyDescent="0.15">
      <c r="A5" s="181"/>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10492215</v>
      </c>
      <c r="BO5" s="420"/>
      <c r="BP5" s="420"/>
      <c r="BQ5" s="420"/>
      <c r="BR5" s="420"/>
      <c r="BS5" s="420"/>
      <c r="BT5" s="420"/>
      <c r="BU5" s="421"/>
      <c r="BV5" s="419">
        <v>10678906</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90.6</v>
      </c>
      <c r="CU5" s="417"/>
      <c r="CV5" s="417"/>
      <c r="CW5" s="417"/>
      <c r="CX5" s="417"/>
      <c r="CY5" s="417"/>
      <c r="CZ5" s="417"/>
      <c r="DA5" s="418"/>
      <c r="DB5" s="416">
        <v>89</v>
      </c>
      <c r="DC5" s="417"/>
      <c r="DD5" s="417"/>
      <c r="DE5" s="417"/>
      <c r="DF5" s="417"/>
      <c r="DG5" s="417"/>
      <c r="DH5" s="417"/>
      <c r="DI5" s="418"/>
    </row>
    <row r="6" spans="1:119" ht="18.75" customHeight="1" x14ac:dyDescent="0.15">
      <c r="A6" s="181"/>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163535</v>
      </c>
      <c r="BO6" s="420"/>
      <c r="BP6" s="420"/>
      <c r="BQ6" s="420"/>
      <c r="BR6" s="420"/>
      <c r="BS6" s="420"/>
      <c r="BT6" s="420"/>
      <c r="BU6" s="421"/>
      <c r="BV6" s="419">
        <v>257038</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91</v>
      </c>
      <c r="CU6" s="563"/>
      <c r="CV6" s="563"/>
      <c r="CW6" s="563"/>
      <c r="CX6" s="563"/>
      <c r="CY6" s="563"/>
      <c r="CZ6" s="563"/>
      <c r="DA6" s="564"/>
      <c r="DB6" s="562">
        <v>89.8</v>
      </c>
      <c r="DC6" s="563"/>
      <c r="DD6" s="563"/>
      <c r="DE6" s="563"/>
      <c r="DF6" s="563"/>
      <c r="DG6" s="563"/>
      <c r="DH6" s="563"/>
      <c r="DI6" s="564"/>
    </row>
    <row r="7" spans="1:119" ht="18.75" customHeight="1" x14ac:dyDescent="0.15">
      <c r="A7" s="181"/>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71263</v>
      </c>
      <c r="BO7" s="420"/>
      <c r="BP7" s="420"/>
      <c r="BQ7" s="420"/>
      <c r="BR7" s="420"/>
      <c r="BS7" s="420"/>
      <c r="BT7" s="420"/>
      <c r="BU7" s="421"/>
      <c r="BV7" s="419">
        <v>67996</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4932183</v>
      </c>
      <c r="CU7" s="420"/>
      <c r="CV7" s="420"/>
      <c r="CW7" s="420"/>
      <c r="CX7" s="420"/>
      <c r="CY7" s="420"/>
      <c r="CZ7" s="420"/>
      <c r="DA7" s="421"/>
      <c r="DB7" s="419">
        <v>4944415</v>
      </c>
      <c r="DC7" s="420"/>
      <c r="DD7" s="420"/>
      <c r="DE7" s="420"/>
      <c r="DF7" s="420"/>
      <c r="DG7" s="420"/>
      <c r="DH7" s="420"/>
      <c r="DI7" s="421"/>
    </row>
    <row r="8" spans="1:119" ht="18.75" customHeight="1" thickBot="1" x14ac:dyDescent="0.2">
      <c r="A8" s="181"/>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92272</v>
      </c>
      <c r="BO8" s="420"/>
      <c r="BP8" s="420"/>
      <c r="BQ8" s="420"/>
      <c r="BR8" s="420"/>
      <c r="BS8" s="420"/>
      <c r="BT8" s="420"/>
      <c r="BU8" s="421"/>
      <c r="BV8" s="419">
        <v>189042</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0.22</v>
      </c>
      <c r="CU8" s="523"/>
      <c r="CV8" s="523"/>
      <c r="CW8" s="523"/>
      <c r="CX8" s="523"/>
      <c r="CY8" s="523"/>
      <c r="CZ8" s="523"/>
      <c r="DA8" s="524"/>
      <c r="DB8" s="522">
        <v>0.22</v>
      </c>
      <c r="DC8" s="523"/>
      <c r="DD8" s="523"/>
      <c r="DE8" s="523"/>
      <c r="DF8" s="523"/>
      <c r="DG8" s="523"/>
      <c r="DH8" s="523"/>
      <c r="DI8" s="524"/>
    </row>
    <row r="9" spans="1:119" ht="18.75" customHeight="1" thickBot="1" x14ac:dyDescent="0.2">
      <c r="A9" s="181"/>
      <c r="B9" s="551" t="s">
        <v>106</v>
      </c>
      <c r="C9" s="552"/>
      <c r="D9" s="552"/>
      <c r="E9" s="552"/>
      <c r="F9" s="552"/>
      <c r="G9" s="552"/>
      <c r="H9" s="552"/>
      <c r="I9" s="552"/>
      <c r="J9" s="552"/>
      <c r="K9" s="470"/>
      <c r="L9" s="553" t="s">
        <v>107</v>
      </c>
      <c r="M9" s="554"/>
      <c r="N9" s="554"/>
      <c r="O9" s="554"/>
      <c r="P9" s="554"/>
      <c r="Q9" s="555"/>
      <c r="R9" s="556">
        <v>9682</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-96770</v>
      </c>
      <c r="BO9" s="420"/>
      <c r="BP9" s="420"/>
      <c r="BQ9" s="420"/>
      <c r="BR9" s="420"/>
      <c r="BS9" s="420"/>
      <c r="BT9" s="420"/>
      <c r="BU9" s="421"/>
      <c r="BV9" s="419">
        <v>-143152</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16.2</v>
      </c>
      <c r="CU9" s="417"/>
      <c r="CV9" s="417"/>
      <c r="CW9" s="417"/>
      <c r="CX9" s="417"/>
      <c r="CY9" s="417"/>
      <c r="CZ9" s="417"/>
      <c r="DA9" s="418"/>
      <c r="DB9" s="416">
        <v>15.2</v>
      </c>
      <c r="DC9" s="417"/>
      <c r="DD9" s="417"/>
      <c r="DE9" s="417"/>
      <c r="DF9" s="417"/>
      <c r="DG9" s="417"/>
      <c r="DH9" s="417"/>
      <c r="DI9" s="418"/>
    </row>
    <row r="10" spans="1:119" ht="18.75" customHeight="1" thickBot="1" x14ac:dyDescent="0.2">
      <c r="A10" s="181"/>
      <c r="B10" s="551"/>
      <c r="C10" s="552"/>
      <c r="D10" s="552"/>
      <c r="E10" s="552"/>
      <c r="F10" s="552"/>
      <c r="G10" s="552"/>
      <c r="H10" s="552"/>
      <c r="I10" s="552"/>
      <c r="J10" s="552"/>
      <c r="K10" s="470"/>
      <c r="L10" s="375" t="s">
        <v>112</v>
      </c>
      <c r="M10" s="376"/>
      <c r="N10" s="376"/>
      <c r="O10" s="376"/>
      <c r="P10" s="376"/>
      <c r="Q10" s="377"/>
      <c r="R10" s="372">
        <v>10705</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1236</v>
      </c>
      <c r="BO10" s="420"/>
      <c r="BP10" s="420"/>
      <c r="BQ10" s="420"/>
      <c r="BR10" s="420"/>
      <c r="BS10" s="420"/>
      <c r="BT10" s="420"/>
      <c r="BU10" s="421"/>
      <c r="BV10" s="419">
        <v>1111</v>
      </c>
      <c r="BW10" s="420"/>
      <c r="BX10" s="420"/>
      <c r="BY10" s="420"/>
      <c r="BZ10" s="420"/>
      <c r="CA10" s="420"/>
      <c r="CB10" s="420"/>
      <c r="CC10" s="421"/>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81"/>
      <c r="B12" s="525" t="s">
        <v>123</v>
      </c>
      <c r="C12" s="526"/>
      <c r="D12" s="526"/>
      <c r="E12" s="526"/>
      <c r="F12" s="526"/>
      <c r="G12" s="526"/>
      <c r="H12" s="526"/>
      <c r="I12" s="526"/>
      <c r="J12" s="526"/>
      <c r="K12" s="527"/>
      <c r="L12" s="534" t="s">
        <v>124</v>
      </c>
      <c r="M12" s="535"/>
      <c r="N12" s="535"/>
      <c r="O12" s="535"/>
      <c r="P12" s="535"/>
      <c r="Q12" s="536"/>
      <c r="R12" s="537">
        <v>9318</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27400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81"/>
      <c r="B13" s="528"/>
      <c r="C13" s="529"/>
      <c r="D13" s="529"/>
      <c r="E13" s="529"/>
      <c r="F13" s="529"/>
      <c r="G13" s="529"/>
      <c r="H13" s="529"/>
      <c r="I13" s="529"/>
      <c r="J13" s="529"/>
      <c r="K13" s="530"/>
      <c r="L13" s="190"/>
      <c r="M13" s="503" t="s">
        <v>130</v>
      </c>
      <c r="N13" s="504"/>
      <c r="O13" s="504"/>
      <c r="P13" s="504"/>
      <c r="Q13" s="505"/>
      <c r="R13" s="506">
        <v>9224</v>
      </c>
      <c r="S13" s="507"/>
      <c r="T13" s="507"/>
      <c r="U13" s="507"/>
      <c r="V13" s="508"/>
      <c r="W13" s="509" t="s">
        <v>131</v>
      </c>
      <c r="X13" s="405"/>
      <c r="Y13" s="405"/>
      <c r="Z13" s="405"/>
      <c r="AA13" s="405"/>
      <c r="AB13" s="406"/>
      <c r="AC13" s="372">
        <v>619</v>
      </c>
      <c r="AD13" s="373"/>
      <c r="AE13" s="373"/>
      <c r="AF13" s="373"/>
      <c r="AG13" s="374"/>
      <c r="AH13" s="372">
        <v>801</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-122934</v>
      </c>
      <c r="BO13" s="420"/>
      <c r="BP13" s="420"/>
      <c r="BQ13" s="420"/>
      <c r="BR13" s="420"/>
      <c r="BS13" s="420"/>
      <c r="BT13" s="420"/>
      <c r="BU13" s="421"/>
      <c r="BV13" s="419">
        <v>-142041</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7</v>
      </c>
      <c r="CU13" s="417"/>
      <c r="CV13" s="417"/>
      <c r="CW13" s="417"/>
      <c r="CX13" s="417"/>
      <c r="CY13" s="417"/>
      <c r="CZ13" s="417"/>
      <c r="DA13" s="418"/>
      <c r="DB13" s="416">
        <v>6.4</v>
      </c>
      <c r="DC13" s="417"/>
      <c r="DD13" s="417"/>
      <c r="DE13" s="417"/>
      <c r="DF13" s="417"/>
      <c r="DG13" s="417"/>
      <c r="DH13" s="417"/>
      <c r="DI13" s="418"/>
    </row>
    <row r="14" spans="1:119" ht="18.75" customHeight="1" thickBot="1" x14ac:dyDescent="0.2">
      <c r="A14" s="181"/>
      <c r="B14" s="528"/>
      <c r="C14" s="529"/>
      <c r="D14" s="529"/>
      <c r="E14" s="529"/>
      <c r="F14" s="529"/>
      <c r="G14" s="529"/>
      <c r="H14" s="529"/>
      <c r="I14" s="529"/>
      <c r="J14" s="529"/>
      <c r="K14" s="530"/>
      <c r="L14" s="493" t="s">
        <v>135</v>
      </c>
      <c r="M14" s="546"/>
      <c r="N14" s="546"/>
      <c r="O14" s="546"/>
      <c r="P14" s="546"/>
      <c r="Q14" s="547"/>
      <c r="R14" s="506">
        <v>9563</v>
      </c>
      <c r="S14" s="507"/>
      <c r="T14" s="507"/>
      <c r="U14" s="507"/>
      <c r="V14" s="508"/>
      <c r="W14" s="510"/>
      <c r="X14" s="408"/>
      <c r="Y14" s="408"/>
      <c r="Z14" s="408"/>
      <c r="AA14" s="408"/>
      <c r="AB14" s="409"/>
      <c r="AC14" s="499">
        <v>14</v>
      </c>
      <c r="AD14" s="500"/>
      <c r="AE14" s="500"/>
      <c r="AF14" s="500"/>
      <c r="AG14" s="501"/>
      <c r="AH14" s="499">
        <v>16.8</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81"/>
      <c r="B15" s="528"/>
      <c r="C15" s="529"/>
      <c r="D15" s="529"/>
      <c r="E15" s="529"/>
      <c r="F15" s="529"/>
      <c r="G15" s="529"/>
      <c r="H15" s="529"/>
      <c r="I15" s="529"/>
      <c r="J15" s="529"/>
      <c r="K15" s="530"/>
      <c r="L15" s="190"/>
      <c r="M15" s="503" t="s">
        <v>130</v>
      </c>
      <c r="N15" s="504"/>
      <c r="O15" s="504"/>
      <c r="P15" s="504"/>
      <c r="Q15" s="505"/>
      <c r="R15" s="506">
        <v>9493</v>
      </c>
      <c r="S15" s="507"/>
      <c r="T15" s="507"/>
      <c r="U15" s="507"/>
      <c r="V15" s="508"/>
      <c r="W15" s="509" t="s">
        <v>137</v>
      </c>
      <c r="X15" s="405"/>
      <c r="Y15" s="405"/>
      <c r="Z15" s="405"/>
      <c r="AA15" s="405"/>
      <c r="AB15" s="406"/>
      <c r="AC15" s="372">
        <v>929</v>
      </c>
      <c r="AD15" s="373"/>
      <c r="AE15" s="373"/>
      <c r="AF15" s="373"/>
      <c r="AG15" s="374"/>
      <c r="AH15" s="372">
        <v>959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1065713</v>
      </c>
      <c r="BO15" s="449"/>
      <c r="BP15" s="449"/>
      <c r="BQ15" s="449"/>
      <c r="BR15" s="449"/>
      <c r="BS15" s="449"/>
      <c r="BT15" s="449"/>
      <c r="BU15" s="450"/>
      <c r="BV15" s="448">
        <v>1043294</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21</v>
      </c>
      <c r="AD16" s="500"/>
      <c r="AE16" s="500"/>
      <c r="AF16" s="500"/>
      <c r="AG16" s="501"/>
      <c r="AH16" s="499">
        <v>20.100000000000001</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4667432</v>
      </c>
      <c r="BO16" s="420"/>
      <c r="BP16" s="420"/>
      <c r="BQ16" s="420"/>
      <c r="BR16" s="420"/>
      <c r="BS16" s="420"/>
      <c r="BT16" s="420"/>
      <c r="BU16" s="421"/>
      <c r="BV16" s="419">
        <v>4654264</v>
      </c>
      <c r="BW16" s="420"/>
      <c r="BX16" s="420"/>
      <c r="BY16" s="420"/>
      <c r="BZ16" s="420"/>
      <c r="CA16" s="420"/>
      <c r="CB16" s="420"/>
      <c r="CC16" s="421"/>
      <c r="CD16" s="194"/>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81"/>
      <c r="B17" s="531"/>
      <c r="C17" s="532"/>
      <c r="D17" s="532"/>
      <c r="E17" s="532"/>
      <c r="F17" s="532"/>
      <c r="G17" s="532"/>
      <c r="H17" s="532"/>
      <c r="I17" s="532"/>
      <c r="J17" s="532"/>
      <c r="K17" s="533"/>
      <c r="L17" s="195"/>
      <c r="M17" s="512" t="s">
        <v>143</v>
      </c>
      <c r="N17" s="513"/>
      <c r="O17" s="513"/>
      <c r="P17" s="513"/>
      <c r="Q17" s="514"/>
      <c r="R17" s="496" t="s">
        <v>144</v>
      </c>
      <c r="S17" s="497"/>
      <c r="T17" s="497"/>
      <c r="U17" s="497"/>
      <c r="V17" s="498"/>
      <c r="W17" s="509" t="s">
        <v>145</v>
      </c>
      <c r="X17" s="405"/>
      <c r="Y17" s="405"/>
      <c r="Z17" s="405"/>
      <c r="AA17" s="405"/>
      <c r="AB17" s="406"/>
      <c r="AC17" s="372">
        <v>2868</v>
      </c>
      <c r="AD17" s="373"/>
      <c r="AE17" s="373"/>
      <c r="AF17" s="373"/>
      <c r="AG17" s="374"/>
      <c r="AH17" s="372">
        <v>3004</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1310020</v>
      </c>
      <c r="BO17" s="420"/>
      <c r="BP17" s="420"/>
      <c r="BQ17" s="420"/>
      <c r="BR17" s="420"/>
      <c r="BS17" s="420"/>
      <c r="BT17" s="420"/>
      <c r="BU17" s="421"/>
      <c r="BV17" s="419">
        <v>1287019</v>
      </c>
      <c r="BW17" s="420"/>
      <c r="BX17" s="420"/>
      <c r="BY17" s="420"/>
      <c r="BZ17" s="420"/>
      <c r="CA17" s="420"/>
      <c r="CB17" s="420"/>
      <c r="CC17" s="421"/>
      <c r="CD17" s="194"/>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81"/>
      <c r="B18" s="469" t="s">
        <v>147</v>
      </c>
      <c r="C18" s="470"/>
      <c r="D18" s="470"/>
      <c r="E18" s="471"/>
      <c r="F18" s="471"/>
      <c r="G18" s="471"/>
      <c r="H18" s="471"/>
      <c r="I18" s="471"/>
      <c r="J18" s="471"/>
      <c r="K18" s="471"/>
      <c r="L18" s="472">
        <v>241.88</v>
      </c>
      <c r="M18" s="472"/>
      <c r="N18" s="472"/>
      <c r="O18" s="472"/>
      <c r="P18" s="472"/>
      <c r="Q18" s="472"/>
      <c r="R18" s="473"/>
      <c r="S18" s="473"/>
      <c r="T18" s="473"/>
      <c r="U18" s="473"/>
      <c r="V18" s="474"/>
      <c r="W18" s="490"/>
      <c r="X18" s="491"/>
      <c r="Y18" s="491"/>
      <c r="Z18" s="491"/>
      <c r="AA18" s="491"/>
      <c r="AB18" s="515"/>
      <c r="AC18" s="389">
        <v>64.900000000000006</v>
      </c>
      <c r="AD18" s="390"/>
      <c r="AE18" s="390"/>
      <c r="AF18" s="390"/>
      <c r="AG18" s="475"/>
      <c r="AH18" s="389">
        <v>63.1</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4492794</v>
      </c>
      <c r="BO18" s="420"/>
      <c r="BP18" s="420"/>
      <c r="BQ18" s="420"/>
      <c r="BR18" s="420"/>
      <c r="BS18" s="420"/>
      <c r="BT18" s="420"/>
      <c r="BU18" s="421"/>
      <c r="BV18" s="419">
        <v>4427838</v>
      </c>
      <c r="BW18" s="420"/>
      <c r="BX18" s="420"/>
      <c r="BY18" s="420"/>
      <c r="BZ18" s="420"/>
      <c r="CA18" s="420"/>
      <c r="CB18" s="420"/>
      <c r="CC18" s="421"/>
      <c r="CD18" s="194"/>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81"/>
      <c r="B19" s="469" t="s">
        <v>149</v>
      </c>
      <c r="C19" s="470"/>
      <c r="D19" s="470"/>
      <c r="E19" s="471"/>
      <c r="F19" s="471"/>
      <c r="G19" s="471"/>
      <c r="H19" s="471"/>
      <c r="I19" s="471"/>
      <c r="J19" s="471"/>
      <c r="K19" s="471"/>
      <c r="L19" s="479">
        <v>40</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5893100</v>
      </c>
      <c r="BO19" s="420"/>
      <c r="BP19" s="420"/>
      <c r="BQ19" s="420"/>
      <c r="BR19" s="420"/>
      <c r="BS19" s="420"/>
      <c r="BT19" s="420"/>
      <c r="BU19" s="421"/>
      <c r="BV19" s="419">
        <v>6039057</v>
      </c>
      <c r="BW19" s="420"/>
      <c r="BX19" s="420"/>
      <c r="BY19" s="420"/>
      <c r="BZ19" s="420"/>
      <c r="CA19" s="420"/>
      <c r="CB19" s="420"/>
      <c r="CC19" s="421"/>
      <c r="CD19" s="194"/>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81"/>
      <c r="B20" s="469" t="s">
        <v>151</v>
      </c>
      <c r="C20" s="470"/>
      <c r="D20" s="470"/>
      <c r="E20" s="471"/>
      <c r="F20" s="471"/>
      <c r="G20" s="471"/>
      <c r="H20" s="471"/>
      <c r="I20" s="471"/>
      <c r="J20" s="471"/>
      <c r="K20" s="471"/>
      <c r="L20" s="479">
        <v>4346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94"/>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81"/>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94"/>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81"/>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12081887</v>
      </c>
      <c r="BO22" s="449"/>
      <c r="BP22" s="449"/>
      <c r="BQ22" s="449"/>
      <c r="BR22" s="449"/>
      <c r="BS22" s="449"/>
      <c r="BT22" s="449"/>
      <c r="BU22" s="450"/>
      <c r="BV22" s="448">
        <v>10393012</v>
      </c>
      <c r="BW22" s="449"/>
      <c r="BX22" s="449"/>
      <c r="BY22" s="449"/>
      <c r="BZ22" s="449"/>
      <c r="CA22" s="449"/>
      <c r="CB22" s="449"/>
      <c r="CC22" s="450"/>
      <c r="CD22" s="194"/>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81"/>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7285594</v>
      </c>
      <c r="BO23" s="420"/>
      <c r="BP23" s="420"/>
      <c r="BQ23" s="420"/>
      <c r="BR23" s="420"/>
      <c r="BS23" s="420"/>
      <c r="BT23" s="420"/>
      <c r="BU23" s="421"/>
      <c r="BV23" s="419">
        <v>6954379</v>
      </c>
      <c r="BW23" s="420"/>
      <c r="BX23" s="420"/>
      <c r="BY23" s="420"/>
      <c r="BZ23" s="420"/>
      <c r="CA23" s="420"/>
      <c r="CB23" s="420"/>
      <c r="CC23" s="421"/>
      <c r="CD23" s="194"/>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81"/>
      <c r="B24" s="398"/>
      <c r="C24" s="399"/>
      <c r="D24" s="400"/>
      <c r="E24" s="375" t="s">
        <v>161</v>
      </c>
      <c r="F24" s="376"/>
      <c r="G24" s="376"/>
      <c r="H24" s="376"/>
      <c r="I24" s="376"/>
      <c r="J24" s="376"/>
      <c r="K24" s="377"/>
      <c r="L24" s="372">
        <v>1</v>
      </c>
      <c r="M24" s="373"/>
      <c r="N24" s="373"/>
      <c r="O24" s="373"/>
      <c r="P24" s="374"/>
      <c r="Q24" s="372">
        <v>7310</v>
      </c>
      <c r="R24" s="373"/>
      <c r="S24" s="373"/>
      <c r="T24" s="373"/>
      <c r="U24" s="373"/>
      <c r="V24" s="374"/>
      <c r="W24" s="462"/>
      <c r="X24" s="399"/>
      <c r="Y24" s="400"/>
      <c r="Z24" s="375" t="s">
        <v>162</v>
      </c>
      <c r="AA24" s="376"/>
      <c r="AB24" s="376"/>
      <c r="AC24" s="376"/>
      <c r="AD24" s="376"/>
      <c r="AE24" s="376"/>
      <c r="AF24" s="376"/>
      <c r="AG24" s="377"/>
      <c r="AH24" s="372">
        <v>150</v>
      </c>
      <c r="AI24" s="373"/>
      <c r="AJ24" s="373"/>
      <c r="AK24" s="373"/>
      <c r="AL24" s="374"/>
      <c r="AM24" s="372">
        <v>448200</v>
      </c>
      <c r="AN24" s="373"/>
      <c r="AO24" s="373"/>
      <c r="AP24" s="373"/>
      <c r="AQ24" s="373"/>
      <c r="AR24" s="374"/>
      <c r="AS24" s="372">
        <v>2988</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9856566</v>
      </c>
      <c r="BO24" s="420"/>
      <c r="BP24" s="420"/>
      <c r="BQ24" s="420"/>
      <c r="BR24" s="420"/>
      <c r="BS24" s="420"/>
      <c r="BT24" s="420"/>
      <c r="BU24" s="421"/>
      <c r="BV24" s="419">
        <v>7921939</v>
      </c>
      <c r="BW24" s="420"/>
      <c r="BX24" s="420"/>
      <c r="BY24" s="420"/>
      <c r="BZ24" s="420"/>
      <c r="CA24" s="420"/>
      <c r="CB24" s="420"/>
      <c r="CC24" s="421"/>
      <c r="CD24" s="194"/>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81"/>
      <c r="B25" s="398"/>
      <c r="C25" s="399"/>
      <c r="D25" s="400"/>
      <c r="E25" s="375" t="s">
        <v>164</v>
      </c>
      <c r="F25" s="376"/>
      <c r="G25" s="376"/>
      <c r="H25" s="376"/>
      <c r="I25" s="376"/>
      <c r="J25" s="376"/>
      <c r="K25" s="377"/>
      <c r="L25" s="372">
        <v>1</v>
      </c>
      <c r="M25" s="373"/>
      <c r="N25" s="373"/>
      <c r="O25" s="373"/>
      <c r="P25" s="374"/>
      <c r="Q25" s="372">
        <v>5840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227305</v>
      </c>
      <c r="BO25" s="449"/>
      <c r="BP25" s="449"/>
      <c r="BQ25" s="449"/>
      <c r="BR25" s="449"/>
      <c r="BS25" s="449"/>
      <c r="BT25" s="449"/>
      <c r="BU25" s="450"/>
      <c r="BV25" s="448">
        <v>1047792</v>
      </c>
      <c r="BW25" s="449"/>
      <c r="BX25" s="449"/>
      <c r="BY25" s="449"/>
      <c r="BZ25" s="449"/>
      <c r="CA25" s="449"/>
      <c r="CB25" s="449"/>
      <c r="CC25" s="450"/>
      <c r="CD25" s="194"/>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81"/>
      <c r="B26" s="398"/>
      <c r="C26" s="399"/>
      <c r="D26" s="400"/>
      <c r="E26" s="375" t="s">
        <v>167</v>
      </c>
      <c r="F26" s="376"/>
      <c r="G26" s="376"/>
      <c r="H26" s="376"/>
      <c r="I26" s="376"/>
      <c r="J26" s="376"/>
      <c r="K26" s="377"/>
      <c r="L26" s="372">
        <v>1</v>
      </c>
      <c r="M26" s="373"/>
      <c r="N26" s="373"/>
      <c r="O26" s="373"/>
      <c r="P26" s="374"/>
      <c r="Q26" s="372">
        <v>5200</v>
      </c>
      <c r="R26" s="373"/>
      <c r="S26" s="373"/>
      <c r="T26" s="373"/>
      <c r="U26" s="373"/>
      <c r="V26" s="374"/>
      <c r="W26" s="462"/>
      <c r="X26" s="399"/>
      <c r="Y26" s="400"/>
      <c r="Z26" s="375" t="s">
        <v>168</v>
      </c>
      <c r="AA26" s="430"/>
      <c r="AB26" s="430"/>
      <c r="AC26" s="430"/>
      <c r="AD26" s="430"/>
      <c r="AE26" s="430"/>
      <c r="AF26" s="430"/>
      <c r="AG26" s="431"/>
      <c r="AH26" s="372">
        <v>3</v>
      </c>
      <c r="AI26" s="373"/>
      <c r="AJ26" s="373"/>
      <c r="AK26" s="373"/>
      <c r="AL26" s="374"/>
      <c r="AM26" s="372">
        <v>9519</v>
      </c>
      <c r="AN26" s="373"/>
      <c r="AO26" s="373"/>
      <c r="AP26" s="373"/>
      <c r="AQ26" s="373"/>
      <c r="AR26" s="374"/>
      <c r="AS26" s="372">
        <v>3173</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94"/>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81"/>
      <c r="B27" s="398"/>
      <c r="C27" s="399"/>
      <c r="D27" s="400"/>
      <c r="E27" s="375" t="s">
        <v>170</v>
      </c>
      <c r="F27" s="376"/>
      <c r="G27" s="376"/>
      <c r="H27" s="376"/>
      <c r="I27" s="376"/>
      <c r="J27" s="376"/>
      <c r="K27" s="377"/>
      <c r="L27" s="372">
        <v>1</v>
      </c>
      <c r="M27" s="373"/>
      <c r="N27" s="373"/>
      <c r="O27" s="373"/>
      <c r="P27" s="374"/>
      <c r="Q27" s="372">
        <v>2400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269684</v>
      </c>
      <c r="BO27" s="454"/>
      <c r="BP27" s="454"/>
      <c r="BQ27" s="454"/>
      <c r="BR27" s="454"/>
      <c r="BS27" s="454"/>
      <c r="BT27" s="454"/>
      <c r="BU27" s="455"/>
      <c r="BV27" s="453">
        <v>269636</v>
      </c>
      <c r="BW27" s="454"/>
      <c r="BX27" s="454"/>
      <c r="BY27" s="454"/>
      <c r="BZ27" s="454"/>
      <c r="CA27" s="454"/>
      <c r="CB27" s="454"/>
      <c r="CC27" s="455"/>
      <c r="CD27" s="196"/>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81"/>
      <c r="B28" s="398"/>
      <c r="C28" s="399"/>
      <c r="D28" s="400"/>
      <c r="E28" s="375" t="s">
        <v>173</v>
      </c>
      <c r="F28" s="376"/>
      <c r="G28" s="376"/>
      <c r="H28" s="376"/>
      <c r="I28" s="376"/>
      <c r="J28" s="376"/>
      <c r="K28" s="377"/>
      <c r="L28" s="372">
        <v>1</v>
      </c>
      <c r="M28" s="373"/>
      <c r="N28" s="373"/>
      <c r="O28" s="373"/>
      <c r="P28" s="374"/>
      <c r="Q28" s="372">
        <v>1880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1906472</v>
      </c>
      <c r="BO28" s="449"/>
      <c r="BP28" s="449"/>
      <c r="BQ28" s="449"/>
      <c r="BR28" s="449"/>
      <c r="BS28" s="449"/>
      <c r="BT28" s="449"/>
      <c r="BU28" s="450"/>
      <c r="BV28" s="448">
        <v>1932636</v>
      </c>
      <c r="BW28" s="449"/>
      <c r="BX28" s="449"/>
      <c r="BY28" s="449"/>
      <c r="BZ28" s="449"/>
      <c r="CA28" s="449"/>
      <c r="CB28" s="449"/>
      <c r="CC28" s="450"/>
      <c r="CD28" s="194"/>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81"/>
      <c r="B29" s="398"/>
      <c r="C29" s="399"/>
      <c r="D29" s="400"/>
      <c r="E29" s="375" t="s">
        <v>176</v>
      </c>
      <c r="F29" s="376"/>
      <c r="G29" s="376"/>
      <c r="H29" s="376"/>
      <c r="I29" s="376"/>
      <c r="J29" s="376"/>
      <c r="K29" s="377"/>
      <c r="L29" s="372">
        <v>10</v>
      </c>
      <c r="M29" s="373"/>
      <c r="N29" s="373"/>
      <c r="O29" s="373"/>
      <c r="P29" s="374"/>
      <c r="Q29" s="372">
        <v>1730</v>
      </c>
      <c r="R29" s="373"/>
      <c r="S29" s="373"/>
      <c r="T29" s="373"/>
      <c r="U29" s="373"/>
      <c r="V29" s="374"/>
      <c r="W29" s="463"/>
      <c r="X29" s="464"/>
      <c r="Y29" s="465"/>
      <c r="Z29" s="375" t="s">
        <v>177</v>
      </c>
      <c r="AA29" s="376"/>
      <c r="AB29" s="376"/>
      <c r="AC29" s="376"/>
      <c r="AD29" s="376"/>
      <c r="AE29" s="376"/>
      <c r="AF29" s="376"/>
      <c r="AG29" s="377"/>
      <c r="AH29" s="372">
        <v>150</v>
      </c>
      <c r="AI29" s="373"/>
      <c r="AJ29" s="373"/>
      <c r="AK29" s="373"/>
      <c r="AL29" s="374"/>
      <c r="AM29" s="372">
        <v>448200</v>
      </c>
      <c r="AN29" s="373"/>
      <c r="AO29" s="373"/>
      <c r="AP29" s="373"/>
      <c r="AQ29" s="373"/>
      <c r="AR29" s="374"/>
      <c r="AS29" s="372">
        <v>2988</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572653</v>
      </c>
      <c r="BO29" s="420"/>
      <c r="BP29" s="420"/>
      <c r="BQ29" s="420"/>
      <c r="BR29" s="420"/>
      <c r="BS29" s="420"/>
      <c r="BT29" s="420"/>
      <c r="BU29" s="421"/>
      <c r="BV29" s="419">
        <v>459073</v>
      </c>
      <c r="BW29" s="420"/>
      <c r="BX29" s="420"/>
      <c r="BY29" s="420"/>
      <c r="BZ29" s="420"/>
      <c r="CA29" s="420"/>
      <c r="CB29" s="420"/>
      <c r="CC29" s="421"/>
      <c r="CD29" s="196"/>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81"/>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93.9</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2733905</v>
      </c>
      <c r="BO30" s="454"/>
      <c r="BP30" s="454"/>
      <c r="BQ30" s="454"/>
      <c r="BR30" s="454"/>
      <c r="BS30" s="454"/>
      <c r="BT30" s="454"/>
      <c r="BU30" s="455"/>
      <c r="BV30" s="453">
        <v>3031136</v>
      </c>
      <c r="BW30" s="454"/>
      <c r="BX30" s="454"/>
      <c r="BY30" s="454"/>
      <c r="BZ30" s="454"/>
      <c r="CA30" s="454"/>
      <c r="CB30" s="454"/>
      <c r="CC30" s="455"/>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204"/>
    </row>
    <row r="33" spans="1:113" ht="13.5" customHeight="1" x14ac:dyDescent="0.15">
      <c r="A33" s="181"/>
      <c r="B33" s="205"/>
      <c r="C33" s="371" t="s">
        <v>186</v>
      </c>
      <c r="D33" s="371"/>
      <c r="E33" s="370" t="s">
        <v>187</v>
      </c>
      <c r="F33" s="370"/>
      <c r="G33" s="370"/>
      <c r="H33" s="370"/>
      <c r="I33" s="370"/>
      <c r="J33" s="370"/>
      <c r="K33" s="370"/>
      <c r="L33" s="370"/>
      <c r="M33" s="370"/>
      <c r="N33" s="370"/>
      <c r="O33" s="370"/>
      <c r="P33" s="370"/>
      <c r="Q33" s="370"/>
      <c r="R33" s="370"/>
      <c r="S33" s="370"/>
      <c r="T33" s="206"/>
      <c r="U33" s="371" t="s">
        <v>186</v>
      </c>
      <c r="V33" s="371"/>
      <c r="W33" s="370" t="s">
        <v>187</v>
      </c>
      <c r="X33" s="370"/>
      <c r="Y33" s="370"/>
      <c r="Z33" s="370"/>
      <c r="AA33" s="370"/>
      <c r="AB33" s="370"/>
      <c r="AC33" s="370"/>
      <c r="AD33" s="370"/>
      <c r="AE33" s="370"/>
      <c r="AF33" s="370"/>
      <c r="AG33" s="370"/>
      <c r="AH33" s="370"/>
      <c r="AI33" s="370"/>
      <c r="AJ33" s="370"/>
      <c r="AK33" s="370"/>
      <c r="AL33" s="206"/>
      <c r="AM33" s="371" t="s">
        <v>186</v>
      </c>
      <c r="AN33" s="371"/>
      <c r="AO33" s="370" t="s">
        <v>187</v>
      </c>
      <c r="AP33" s="370"/>
      <c r="AQ33" s="370"/>
      <c r="AR33" s="370"/>
      <c r="AS33" s="370"/>
      <c r="AT33" s="370"/>
      <c r="AU33" s="370"/>
      <c r="AV33" s="370"/>
      <c r="AW33" s="370"/>
      <c r="AX33" s="370"/>
      <c r="AY33" s="370"/>
      <c r="AZ33" s="370"/>
      <c r="BA33" s="370"/>
      <c r="BB33" s="370"/>
      <c r="BC33" s="370"/>
      <c r="BD33" s="207"/>
      <c r="BE33" s="370" t="s">
        <v>188</v>
      </c>
      <c r="BF33" s="370"/>
      <c r="BG33" s="370" t="s">
        <v>189</v>
      </c>
      <c r="BH33" s="370"/>
      <c r="BI33" s="370"/>
      <c r="BJ33" s="370"/>
      <c r="BK33" s="370"/>
      <c r="BL33" s="370"/>
      <c r="BM33" s="370"/>
      <c r="BN33" s="370"/>
      <c r="BO33" s="370"/>
      <c r="BP33" s="370"/>
      <c r="BQ33" s="370"/>
      <c r="BR33" s="370"/>
      <c r="BS33" s="370"/>
      <c r="BT33" s="370"/>
      <c r="BU33" s="370"/>
      <c r="BV33" s="207"/>
      <c r="BW33" s="371" t="s">
        <v>188</v>
      </c>
      <c r="BX33" s="371"/>
      <c r="BY33" s="370" t="s">
        <v>190</v>
      </c>
      <c r="BZ33" s="370"/>
      <c r="CA33" s="370"/>
      <c r="CB33" s="370"/>
      <c r="CC33" s="370"/>
      <c r="CD33" s="370"/>
      <c r="CE33" s="370"/>
      <c r="CF33" s="370"/>
      <c r="CG33" s="370"/>
      <c r="CH33" s="370"/>
      <c r="CI33" s="370"/>
      <c r="CJ33" s="370"/>
      <c r="CK33" s="370"/>
      <c r="CL33" s="370"/>
      <c r="CM33" s="370"/>
      <c r="CN33" s="206"/>
      <c r="CO33" s="371" t="s">
        <v>186</v>
      </c>
      <c r="CP33" s="371"/>
      <c r="CQ33" s="370" t="s">
        <v>191</v>
      </c>
      <c r="CR33" s="370"/>
      <c r="CS33" s="370"/>
      <c r="CT33" s="370"/>
      <c r="CU33" s="370"/>
      <c r="CV33" s="370"/>
      <c r="CW33" s="370"/>
      <c r="CX33" s="370"/>
      <c r="CY33" s="370"/>
      <c r="CZ33" s="370"/>
      <c r="DA33" s="370"/>
      <c r="DB33" s="370"/>
      <c r="DC33" s="370"/>
      <c r="DD33" s="370"/>
      <c r="DE33" s="370"/>
      <c r="DF33" s="206"/>
      <c r="DG33" s="369" t="s">
        <v>192</v>
      </c>
      <c r="DH33" s="369"/>
      <c r="DI33" s="208"/>
    </row>
    <row r="34" spans="1:113" ht="32.25" customHeight="1" x14ac:dyDescent="0.15">
      <c r="A34" s="181"/>
      <c r="B34" s="205"/>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81"/>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81"/>
      <c r="AM34" s="367">
        <f>IF(AO34="","",MAX(C34:D43,U34:V43)+1)</f>
        <v>7</v>
      </c>
      <c r="AN34" s="367"/>
      <c r="AO34" s="368" t="str">
        <f>IF('各会計、関係団体の財政状況及び健全化判断比率'!B32="","",'各会計、関係団体の財政状況及び健全化判断比率'!B32)</f>
        <v>水道事業会計</v>
      </c>
      <c r="AP34" s="368"/>
      <c r="AQ34" s="368"/>
      <c r="AR34" s="368"/>
      <c r="AS34" s="368"/>
      <c r="AT34" s="368"/>
      <c r="AU34" s="368"/>
      <c r="AV34" s="368"/>
      <c r="AW34" s="368"/>
      <c r="AX34" s="368"/>
      <c r="AY34" s="368"/>
      <c r="AZ34" s="368"/>
      <c r="BA34" s="368"/>
      <c r="BB34" s="368"/>
      <c r="BC34" s="368"/>
      <c r="BD34" s="181"/>
      <c r="BE34" s="367" t="str">
        <f>IF(BG34="","",MAX(C34:D43,U34:V43,AM34:AN43)+1)</f>
        <v/>
      </c>
      <c r="BF34" s="367"/>
      <c r="BG34" s="368"/>
      <c r="BH34" s="368"/>
      <c r="BI34" s="368"/>
      <c r="BJ34" s="368"/>
      <c r="BK34" s="368"/>
      <c r="BL34" s="368"/>
      <c r="BM34" s="368"/>
      <c r="BN34" s="368"/>
      <c r="BO34" s="368"/>
      <c r="BP34" s="368"/>
      <c r="BQ34" s="368"/>
      <c r="BR34" s="368"/>
      <c r="BS34" s="368"/>
      <c r="BT34" s="368"/>
      <c r="BU34" s="368"/>
      <c r="BV34" s="181"/>
      <c r="BW34" s="367">
        <f>IF(BY34="","",MAX(C34:D43,U34:V43,AM34:AN43,BE34:BF43)+1)</f>
        <v>10</v>
      </c>
      <c r="BX34" s="367"/>
      <c r="BY34" s="368" t="str">
        <f>IF('各会計、関係団体の財政状況及び健全化判断比率'!B68="","",'各会計、関係団体の財政状況及び健全化判断比率'!B68)</f>
        <v>愛媛県市町総合事務組合（退職手当事業分）</v>
      </c>
      <c r="BZ34" s="368"/>
      <c r="CA34" s="368"/>
      <c r="CB34" s="368"/>
      <c r="CC34" s="368"/>
      <c r="CD34" s="368"/>
      <c r="CE34" s="368"/>
      <c r="CF34" s="368"/>
      <c r="CG34" s="368"/>
      <c r="CH34" s="368"/>
      <c r="CI34" s="368"/>
      <c r="CJ34" s="368"/>
      <c r="CK34" s="368"/>
      <c r="CL34" s="368"/>
      <c r="CM34" s="368"/>
      <c r="CN34" s="181"/>
      <c r="CO34" s="367">
        <f>IF(CQ34="","",MAX(C34:D43,U34:V43,AM34:AN43,BE34:BF43,BW34:BX43)+1)</f>
        <v>20</v>
      </c>
      <c r="CP34" s="367"/>
      <c r="CQ34" s="368" t="str">
        <f>IF('各会計、関係団体の財政状況及び健全化判断比率'!BS7="","",'各会計、関係団体の財政状況及び健全化判断比率'!BS7)</f>
        <v>鬼北町農業公社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208"/>
    </row>
    <row r="35" spans="1:113" ht="32.25" customHeight="1" x14ac:dyDescent="0.15">
      <c r="A35" s="181"/>
      <c r="B35" s="205"/>
      <c r="C35" s="367">
        <f>IF(E35="","",C34+1)</f>
        <v>2</v>
      </c>
      <c r="D35" s="367"/>
      <c r="E35" s="368" t="str">
        <f>IF('各会計、関係団体の財政状況及び健全化判断比率'!B8="","",'各会計、関係団体の財政状況及び健全化判断比率'!B8)</f>
        <v>用品調達特別会計</v>
      </c>
      <c r="F35" s="368"/>
      <c r="G35" s="368"/>
      <c r="H35" s="368"/>
      <c r="I35" s="368"/>
      <c r="J35" s="368"/>
      <c r="K35" s="368"/>
      <c r="L35" s="368"/>
      <c r="M35" s="368"/>
      <c r="N35" s="368"/>
      <c r="O35" s="368"/>
      <c r="P35" s="368"/>
      <c r="Q35" s="368"/>
      <c r="R35" s="368"/>
      <c r="S35" s="368"/>
      <c r="T35" s="181"/>
      <c r="U35" s="367">
        <f>IF(W35="","",U34+1)</f>
        <v>4</v>
      </c>
      <c r="V35" s="367"/>
      <c r="W35" s="368" t="str">
        <f>IF('各会計、関係団体の財政状況及び健全化判断比率'!B29="","",'各会計、関係団体の財政状況及び健全化判断比率'!B29)</f>
        <v>国民健康保険診療所特別会計</v>
      </c>
      <c r="X35" s="368"/>
      <c r="Y35" s="368"/>
      <c r="Z35" s="368"/>
      <c r="AA35" s="368"/>
      <c r="AB35" s="368"/>
      <c r="AC35" s="368"/>
      <c r="AD35" s="368"/>
      <c r="AE35" s="368"/>
      <c r="AF35" s="368"/>
      <c r="AG35" s="368"/>
      <c r="AH35" s="368"/>
      <c r="AI35" s="368"/>
      <c r="AJ35" s="368"/>
      <c r="AK35" s="368"/>
      <c r="AL35" s="181"/>
      <c r="AM35" s="367">
        <f t="shared" ref="AM35:AM43" si="0">IF(AO35="","",AM34+1)</f>
        <v>8</v>
      </c>
      <c r="AN35" s="367"/>
      <c r="AO35" s="368" t="str">
        <f>IF('各会計、関係団体の財政状況及び健全化判断比率'!B33="","",'各会計、関係団体の財政状況及び健全化判断比率'!B33)</f>
        <v>病院事業会計</v>
      </c>
      <c r="AP35" s="368"/>
      <c r="AQ35" s="368"/>
      <c r="AR35" s="368"/>
      <c r="AS35" s="368"/>
      <c r="AT35" s="368"/>
      <c r="AU35" s="368"/>
      <c r="AV35" s="368"/>
      <c r="AW35" s="368"/>
      <c r="AX35" s="368"/>
      <c r="AY35" s="368"/>
      <c r="AZ35" s="368"/>
      <c r="BA35" s="368"/>
      <c r="BB35" s="368"/>
      <c r="BC35" s="368"/>
      <c r="BD35" s="181"/>
      <c r="BE35" s="367" t="str">
        <f t="shared" ref="BE35:BE43" si="1">IF(BG35="","",BE34+1)</f>
        <v/>
      </c>
      <c r="BF35" s="367"/>
      <c r="BG35" s="368"/>
      <c r="BH35" s="368"/>
      <c r="BI35" s="368"/>
      <c r="BJ35" s="368"/>
      <c r="BK35" s="368"/>
      <c r="BL35" s="368"/>
      <c r="BM35" s="368"/>
      <c r="BN35" s="368"/>
      <c r="BO35" s="368"/>
      <c r="BP35" s="368"/>
      <c r="BQ35" s="368"/>
      <c r="BR35" s="368"/>
      <c r="BS35" s="368"/>
      <c r="BT35" s="368"/>
      <c r="BU35" s="368"/>
      <c r="BV35" s="181"/>
      <c r="BW35" s="367">
        <f t="shared" ref="BW35:BW43" si="2">IF(BY35="","",BW34+1)</f>
        <v>11</v>
      </c>
      <c r="BX35" s="367"/>
      <c r="BY35" s="368" t="str">
        <f>IF('各会計、関係団体の財政状況及び健全化判断比率'!B69="","",'各会計、関係団体の財政状況及び健全化判断比率'!B69)</f>
        <v>愛媛県市町総合事務組合（消防補償事業分）</v>
      </c>
      <c r="BZ35" s="368"/>
      <c r="CA35" s="368"/>
      <c r="CB35" s="368"/>
      <c r="CC35" s="368"/>
      <c r="CD35" s="368"/>
      <c r="CE35" s="368"/>
      <c r="CF35" s="368"/>
      <c r="CG35" s="368"/>
      <c r="CH35" s="368"/>
      <c r="CI35" s="368"/>
      <c r="CJ35" s="368"/>
      <c r="CK35" s="368"/>
      <c r="CL35" s="368"/>
      <c r="CM35" s="368"/>
      <c r="CN35" s="181"/>
      <c r="CO35" s="367">
        <f t="shared" ref="CO35:CO43" si="3">IF(CQ35="","",CO34+1)</f>
        <v>21</v>
      </c>
      <c r="CP35" s="367"/>
      <c r="CQ35" s="368" t="str">
        <f>IF('各会計、関係団体の財政状況及び健全化判断比率'!BS8="","",'各会計、関係団体の財政状況及び健全化判断比率'!BS8)</f>
        <v>森の三角ぼうし</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208"/>
    </row>
    <row r="36" spans="1:113" ht="32.25" customHeight="1" x14ac:dyDescent="0.15">
      <c r="A36" s="181"/>
      <c r="B36" s="205"/>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81"/>
      <c r="U36" s="367">
        <f t="shared" ref="U36:U43" si="4">IF(W36="","",U35+1)</f>
        <v>5</v>
      </c>
      <c r="V36" s="367"/>
      <c r="W36" s="368" t="str">
        <f>IF('各会計、関係団体の財政状況及び健全化判断比率'!B30="","",'各会計、関係団体の財政状況及び健全化判断比率'!B30)</f>
        <v>介護保険特別会計</v>
      </c>
      <c r="X36" s="368"/>
      <c r="Y36" s="368"/>
      <c r="Z36" s="368"/>
      <c r="AA36" s="368"/>
      <c r="AB36" s="368"/>
      <c r="AC36" s="368"/>
      <c r="AD36" s="368"/>
      <c r="AE36" s="368"/>
      <c r="AF36" s="368"/>
      <c r="AG36" s="368"/>
      <c r="AH36" s="368"/>
      <c r="AI36" s="368"/>
      <c r="AJ36" s="368"/>
      <c r="AK36" s="368"/>
      <c r="AL36" s="181"/>
      <c r="AM36" s="367">
        <f t="shared" si="0"/>
        <v>9</v>
      </c>
      <c r="AN36" s="367"/>
      <c r="AO36" s="368" t="str">
        <f>IF('各会計、関係団体の財政状況及び健全化判断比率'!B34="","",'各会計、関係団体の財政状況及び健全化判断比率'!B34)</f>
        <v>下水道事業会計</v>
      </c>
      <c r="AP36" s="368"/>
      <c r="AQ36" s="368"/>
      <c r="AR36" s="368"/>
      <c r="AS36" s="368"/>
      <c r="AT36" s="368"/>
      <c r="AU36" s="368"/>
      <c r="AV36" s="368"/>
      <c r="AW36" s="368"/>
      <c r="AX36" s="368"/>
      <c r="AY36" s="368"/>
      <c r="AZ36" s="368"/>
      <c r="BA36" s="368"/>
      <c r="BB36" s="368"/>
      <c r="BC36" s="368"/>
      <c r="BD36" s="181"/>
      <c r="BE36" s="367" t="str">
        <f t="shared" si="1"/>
        <v/>
      </c>
      <c r="BF36" s="367"/>
      <c r="BG36" s="368"/>
      <c r="BH36" s="368"/>
      <c r="BI36" s="368"/>
      <c r="BJ36" s="368"/>
      <c r="BK36" s="368"/>
      <c r="BL36" s="368"/>
      <c r="BM36" s="368"/>
      <c r="BN36" s="368"/>
      <c r="BO36" s="368"/>
      <c r="BP36" s="368"/>
      <c r="BQ36" s="368"/>
      <c r="BR36" s="368"/>
      <c r="BS36" s="368"/>
      <c r="BT36" s="368"/>
      <c r="BU36" s="368"/>
      <c r="BV36" s="181"/>
      <c r="BW36" s="367">
        <f t="shared" si="2"/>
        <v>12</v>
      </c>
      <c r="BX36" s="367"/>
      <c r="BY36" s="368" t="str">
        <f>IF('各会計、関係団体の財政状況及び健全化判断比率'!B70="","",'各会計、関係団体の財政状況及び健全化判断比率'!B70)</f>
        <v>愛媛県市町総合事務組合（交通災害事業分）</v>
      </c>
      <c r="BZ36" s="368"/>
      <c r="CA36" s="368"/>
      <c r="CB36" s="368"/>
      <c r="CC36" s="368"/>
      <c r="CD36" s="368"/>
      <c r="CE36" s="368"/>
      <c r="CF36" s="368"/>
      <c r="CG36" s="368"/>
      <c r="CH36" s="368"/>
      <c r="CI36" s="368"/>
      <c r="CJ36" s="368"/>
      <c r="CK36" s="368"/>
      <c r="CL36" s="368"/>
      <c r="CM36" s="368"/>
      <c r="CN36" s="181"/>
      <c r="CO36" s="367">
        <f t="shared" si="3"/>
        <v>22</v>
      </c>
      <c r="CP36" s="367"/>
      <c r="CQ36" s="368" t="str">
        <f>IF('各会計、関係団体の財政状況及び健全化判断比率'!BS9="","",'各会計、関係団体の財政状況及び健全化判断比率'!BS9)</f>
        <v>日吉原木市場</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208"/>
    </row>
    <row r="37" spans="1:113" ht="32.25" customHeight="1" x14ac:dyDescent="0.15">
      <c r="A37" s="181"/>
      <c r="B37" s="205"/>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81"/>
      <c r="U37" s="367">
        <f t="shared" si="4"/>
        <v>6</v>
      </c>
      <c r="V37" s="367"/>
      <c r="W37" s="368" t="str">
        <f>IF('各会計、関係団体の財政状況及び健全化判断比率'!B31="","",'各会計、関係団体の財政状況及び健全化判断比率'!B31)</f>
        <v>後期高齢者医療保険特別会計</v>
      </c>
      <c r="X37" s="368"/>
      <c r="Y37" s="368"/>
      <c r="Z37" s="368"/>
      <c r="AA37" s="368"/>
      <c r="AB37" s="368"/>
      <c r="AC37" s="368"/>
      <c r="AD37" s="368"/>
      <c r="AE37" s="368"/>
      <c r="AF37" s="368"/>
      <c r="AG37" s="368"/>
      <c r="AH37" s="368"/>
      <c r="AI37" s="368"/>
      <c r="AJ37" s="368"/>
      <c r="AK37" s="368"/>
      <c r="AL37" s="181"/>
      <c r="AM37" s="367" t="str">
        <f t="shared" si="0"/>
        <v/>
      </c>
      <c r="AN37" s="367"/>
      <c r="AO37" s="368"/>
      <c r="AP37" s="368"/>
      <c r="AQ37" s="368"/>
      <c r="AR37" s="368"/>
      <c r="AS37" s="368"/>
      <c r="AT37" s="368"/>
      <c r="AU37" s="368"/>
      <c r="AV37" s="368"/>
      <c r="AW37" s="368"/>
      <c r="AX37" s="368"/>
      <c r="AY37" s="368"/>
      <c r="AZ37" s="368"/>
      <c r="BA37" s="368"/>
      <c r="BB37" s="368"/>
      <c r="BC37" s="368"/>
      <c r="BD37" s="181"/>
      <c r="BE37" s="367" t="str">
        <f t="shared" si="1"/>
        <v/>
      </c>
      <c r="BF37" s="367"/>
      <c r="BG37" s="368"/>
      <c r="BH37" s="368"/>
      <c r="BI37" s="368"/>
      <c r="BJ37" s="368"/>
      <c r="BK37" s="368"/>
      <c r="BL37" s="368"/>
      <c r="BM37" s="368"/>
      <c r="BN37" s="368"/>
      <c r="BO37" s="368"/>
      <c r="BP37" s="368"/>
      <c r="BQ37" s="368"/>
      <c r="BR37" s="368"/>
      <c r="BS37" s="368"/>
      <c r="BT37" s="368"/>
      <c r="BU37" s="368"/>
      <c r="BV37" s="181"/>
      <c r="BW37" s="367">
        <f t="shared" si="2"/>
        <v>13</v>
      </c>
      <c r="BX37" s="367"/>
      <c r="BY37" s="368" t="str">
        <f>IF('各会計、関係団体の財政状況及び健全化判断比率'!B71="","",'各会計、関係団体の財政状況及び健全化判断比率'!B71)</f>
        <v>愛媛県市町総合事務組合（自治会館事業分）</v>
      </c>
      <c r="BZ37" s="368"/>
      <c r="CA37" s="368"/>
      <c r="CB37" s="368"/>
      <c r="CC37" s="368"/>
      <c r="CD37" s="368"/>
      <c r="CE37" s="368"/>
      <c r="CF37" s="368"/>
      <c r="CG37" s="368"/>
      <c r="CH37" s="368"/>
      <c r="CI37" s="368"/>
      <c r="CJ37" s="368"/>
      <c r="CK37" s="368"/>
      <c r="CL37" s="368"/>
      <c r="CM37" s="368"/>
      <c r="CN37" s="181"/>
      <c r="CO37" s="367">
        <f t="shared" si="3"/>
        <v>23</v>
      </c>
      <c r="CP37" s="367"/>
      <c r="CQ37" s="368" t="str">
        <f>IF('各会計、関係団体の財政状況及び健全化判断比率'!BS10="","",'各会計、関係団体の財政状況及び健全化判断比率'!BS10)</f>
        <v>日吉農林公社</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208"/>
    </row>
    <row r="38" spans="1:113" ht="32.25" customHeight="1" x14ac:dyDescent="0.15">
      <c r="A38" s="181"/>
      <c r="B38" s="205"/>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81"/>
      <c r="U38" s="367" t="str">
        <f t="shared" si="4"/>
        <v/>
      </c>
      <c r="V38" s="367"/>
      <c r="W38" s="368"/>
      <c r="X38" s="368"/>
      <c r="Y38" s="368"/>
      <c r="Z38" s="368"/>
      <c r="AA38" s="368"/>
      <c r="AB38" s="368"/>
      <c r="AC38" s="368"/>
      <c r="AD38" s="368"/>
      <c r="AE38" s="368"/>
      <c r="AF38" s="368"/>
      <c r="AG38" s="368"/>
      <c r="AH38" s="368"/>
      <c r="AI38" s="368"/>
      <c r="AJ38" s="368"/>
      <c r="AK38" s="368"/>
      <c r="AL38" s="181"/>
      <c r="AM38" s="367" t="str">
        <f t="shared" si="0"/>
        <v/>
      </c>
      <c r="AN38" s="367"/>
      <c r="AO38" s="368"/>
      <c r="AP38" s="368"/>
      <c r="AQ38" s="368"/>
      <c r="AR38" s="368"/>
      <c r="AS38" s="368"/>
      <c r="AT38" s="368"/>
      <c r="AU38" s="368"/>
      <c r="AV38" s="368"/>
      <c r="AW38" s="368"/>
      <c r="AX38" s="368"/>
      <c r="AY38" s="368"/>
      <c r="AZ38" s="368"/>
      <c r="BA38" s="368"/>
      <c r="BB38" s="368"/>
      <c r="BC38" s="368"/>
      <c r="BD38" s="181"/>
      <c r="BE38" s="367" t="str">
        <f t="shared" si="1"/>
        <v/>
      </c>
      <c r="BF38" s="367"/>
      <c r="BG38" s="368"/>
      <c r="BH38" s="368"/>
      <c r="BI38" s="368"/>
      <c r="BJ38" s="368"/>
      <c r="BK38" s="368"/>
      <c r="BL38" s="368"/>
      <c r="BM38" s="368"/>
      <c r="BN38" s="368"/>
      <c r="BO38" s="368"/>
      <c r="BP38" s="368"/>
      <c r="BQ38" s="368"/>
      <c r="BR38" s="368"/>
      <c r="BS38" s="368"/>
      <c r="BT38" s="368"/>
      <c r="BU38" s="368"/>
      <c r="BV38" s="181"/>
      <c r="BW38" s="367">
        <f t="shared" si="2"/>
        <v>14</v>
      </c>
      <c r="BX38" s="367"/>
      <c r="BY38" s="368" t="str">
        <f>IF('各会計、関係団体の財政状況及び健全化判断比率'!B72="","",'各会計、関係団体の財政状況及び健全化判断比率'!B72)</f>
        <v>愛媛県市町総合事務組合（議員公務災害事業分）</v>
      </c>
      <c r="BZ38" s="368"/>
      <c r="CA38" s="368"/>
      <c r="CB38" s="368"/>
      <c r="CC38" s="368"/>
      <c r="CD38" s="368"/>
      <c r="CE38" s="368"/>
      <c r="CF38" s="368"/>
      <c r="CG38" s="368"/>
      <c r="CH38" s="368"/>
      <c r="CI38" s="368"/>
      <c r="CJ38" s="368"/>
      <c r="CK38" s="368"/>
      <c r="CL38" s="368"/>
      <c r="CM38" s="368"/>
      <c r="CN38" s="181"/>
      <c r="CO38" s="367">
        <f t="shared" si="3"/>
        <v>24</v>
      </c>
      <c r="CP38" s="367"/>
      <c r="CQ38" s="368" t="str">
        <f>IF('各会計、関係団体の財政状況及び健全化判断比率'!BS11="","",'各会計、関係団体の財政状況及び健全化判断比率'!BS11)</f>
        <v>日吉夢産地</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208"/>
    </row>
    <row r="39" spans="1:113" ht="32.25" customHeight="1" x14ac:dyDescent="0.15">
      <c r="A39" s="181"/>
      <c r="B39" s="205"/>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81"/>
      <c r="U39" s="367" t="str">
        <f t="shared" si="4"/>
        <v/>
      </c>
      <c r="V39" s="367"/>
      <c r="W39" s="368"/>
      <c r="X39" s="368"/>
      <c r="Y39" s="368"/>
      <c r="Z39" s="368"/>
      <c r="AA39" s="368"/>
      <c r="AB39" s="368"/>
      <c r="AC39" s="368"/>
      <c r="AD39" s="368"/>
      <c r="AE39" s="368"/>
      <c r="AF39" s="368"/>
      <c r="AG39" s="368"/>
      <c r="AH39" s="368"/>
      <c r="AI39" s="368"/>
      <c r="AJ39" s="368"/>
      <c r="AK39" s="368"/>
      <c r="AL39" s="181"/>
      <c r="AM39" s="367" t="str">
        <f t="shared" si="0"/>
        <v/>
      </c>
      <c r="AN39" s="367"/>
      <c r="AO39" s="368"/>
      <c r="AP39" s="368"/>
      <c r="AQ39" s="368"/>
      <c r="AR39" s="368"/>
      <c r="AS39" s="368"/>
      <c r="AT39" s="368"/>
      <c r="AU39" s="368"/>
      <c r="AV39" s="368"/>
      <c r="AW39" s="368"/>
      <c r="AX39" s="368"/>
      <c r="AY39" s="368"/>
      <c r="AZ39" s="368"/>
      <c r="BA39" s="368"/>
      <c r="BB39" s="368"/>
      <c r="BC39" s="368"/>
      <c r="BD39" s="181"/>
      <c r="BE39" s="367" t="str">
        <f t="shared" si="1"/>
        <v/>
      </c>
      <c r="BF39" s="367"/>
      <c r="BG39" s="368"/>
      <c r="BH39" s="368"/>
      <c r="BI39" s="368"/>
      <c r="BJ39" s="368"/>
      <c r="BK39" s="368"/>
      <c r="BL39" s="368"/>
      <c r="BM39" s="368"/>
      <c r="BN39" s="368"/>
      <c r="BO39" s="368"/>
      <c r="BP39" s="368"/>
      <c r="BQ39" s="368"/>
      <c r="BR39" s="368"/>
      <c r="BS39" s="368"/>
      <c r="BT39" s="368"/>
      <c r="BU39" s="368"/>
      <c r="BV39" s="181"/>
      <c r="BW39" s="367">
        <f t="shared" si="2"/>
        <v>15</v>
      </c>
      <c r="BX39" s="367"/>
      <c r="BY39" s="368" t="str">
        <f>IF('各会計、関係団体の財政状況及び健全化判断比率'!B73="","",'各会計、関係団体の財政状況及び健全化判断比率'!B73)</f>
        <v>愛媛県市町総合事務組合（共通経費分）</v>
      </c>
      <c r="BZ39" s="368"/>
      <c r="CA39" s="368"/>
      <c r="CB39" s="368"/>
      <c r="CC39" s="368"/>
      <c r="CD39" s="368"/>
      <c r="CE39" s="368"/>
      <c r="CF39" s="368"/>
      <c r="CG39" s="368"/>
      <c r="CH39" s="368"/>
      <c r="CI39" s="368"/>
      <c r="CJ39" s="368"/>
      <c r="CK39" s="368"/>
      <c r="CL39" s="368"/>
      <c r="CM39" s="368"/>
      <c r="CN39" s="181"/>
      <c r="CO39" s="367">
        <f t="shared" si="3"/>
        <v>25</v>
      </c>
      <c r="CP39" s="367"/>
      <c r="CQ39" s="368" t="str">
        <f>IF('各会計、関係団体の財政状況及び健全化判断比率'!BS12="","",'各会計、関係団体の財政状況及び健全化判断比率'!BS12)</f>
        <v>鬼北土地開発公社</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208"/>
    </row>
    <row r="40" spans="1:113" ht="32.25" customHeight="1" x14ac:dyDescent="0.15">
      <c r="A40" s="181"/>
      <c r="B40" s="205"/>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81"/>
      <c r="U40" s="367" t="str">
        <f t="shared" si="4"/>
        <v/>
      </c>
      <c r="V40" s="367"/>
      <c r="W40" s="368"/>
      <c r="X40" s="368"/>
      <c r="Y40" s="368"/>
      <c r="Z40" s="368"/>
      <c r="AA40" s="368"/>
      <c r="AB40" s="368"/>
      <c r="AC40" s="368"/>
      <c r="AD40" s="368"/>
      <c r="AE40" s="368"/>
      <c r="AF40" s="368"/>
      <c r="AG40" s="368"/>
      <c r="AH40" s="368"/>
      <c r="AI40" s="368"/>
      <c r="AJ40" s="368"/>
      <c r="AK40" s="368"/>
      <c r="AL40" s="181"/>
      <c r="AM40" s="367" t="str">
        <f t="shared" si="0"/>
        <v/>
      </c>
      <c r="AN40" s="367"/>
      <c r="AO40" s="368"/>
      <c r="AP40" s="368"/>
      <c r="AQ40" s="368"/>
      <c r="AR40" s="368"/>
      <c r="AS40" s="368"/>
      <c r="AT40" s="368"/>
      <c r="AU40" s="368"/>
      <c r="AV40" s="368"/>
      <c r="AW40" s="368"/>
      <c r="AX40" s="368"/>
      <c r="AY40" s="368"/>
      <c r="AZ40" s="368"/>
      <c r="BA40" s="368"/>
      <c r="BB40" s="368"/>
      <c r="BC40" s="368"/>
      <c r="BD40" s="181"/>
      <c r="BE40" s="367" t="str">
        <f t="shared" si="1"/>
        <v/>
      </c>
      <c r="BF40" s="367"/>
      <c r="BG40" s="368"/>
      <c r="BH40" s="368"/>
      <c r="BI40" s="368"/>
      <c r="BJ40" s="368"/>
      <c r="BK40" s="368"/>
      <c r="BL40" s="368"/>
      <c r="BM40" s="368"/>
      <c r="BN40" s="368"/>
      <c r="BO40" s="368"/>
      <c r="BP40" s="368"/>
      <c r="BQ40" s="368"/>
      <c r="BR40" s="368"/>
      <c r="BS40" s="368"/>
      <c r="BT40" s="368"/>
      <c r="BU40" s="368"/>
      <c r="BV40" s="181"/>
      <c r="BW40" s="367">
        <f t="shared" si="2"/>
        <v>16</v>
      </c>
      <c r="BX40" s="367"/>
      <c r="BY40" s="368" t="str">
        <f>IF('各会計、関係団体の財政状況及び健全化判断比率'!B74="","",'各会計、関係団体の財政状況及び健全化判断比率'!B74)</f>
        <v>宇和島地区広域事務組合（一般会計）</v>
      </c>
      <c r="BZ40" s="368"/>
      <c r="CA40" s="368"/>
      <c r="CB40" s="368"/>
      <c r="CC40" s="368"/>
      <c r="CD40" s="368"/>
      <c r="CE40" s="368"/>
      <c r="CF40" s="368"/>
      <c r="CG40" s="368"/>
      <c r="CH40" s="368"/>
      <c r="CI40" s="368"/>
      <c r="CJ40" s="368"/>
      <c r="CK40" s="368"/>
      <c r="CL40" s="368"/>
      <c r="CM40" s="368"/>
      <c r="CN40" s="181"/>
      <c r="CO40" s="367">
        <f t="shared" si="3"/>
        <v>26</v>
      </c>
      <c r="CP40" s="367"/>
      <c r="CQ40" s="368" t="str">
        <f>IF('各会計、関係団体の財政状況及び健全化判断比率'!BS13="","",'各会計、関係団体の財政状況及び健全化判断比率'!BS13)</f>
        <v>鬼北地域野菜園芸振興基金</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208"/>
    </row>
    <row r="41" spans="1:113" ht="32.25" customHeight="1" x14ac:dyDescent="0.15">
      <c r="A41" s="181"/>
      <c r="B41" s="205"/>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81"/>
      <c r="U41" s="367" t="str">
        <f t="shared" si="4"/>
        <v/>
      </c>
      <c r="V41" s="367"/>
      <c r="W41" s="368"/>
      <c r="X41" s="368"/>
      <c r="Y41" s="368"/>
      <c r="Z41" s="368"/>
      <c r="AA41" s="368"/>
      <c r="AB41" s="368"/>
      <c r="AC41" s="368"/>
      <c r="AD41" s="368"/>
      <c r="AE41" s="368"/>
      <c r="AF41" s="368"/>
      <c r="AG41" s="368"/>
      <c r="AH41" s="368"/>
      <c r="AI41" s="368"/>
      <c r="AJ41" s="368"/>
      <c r="AK41" s="368"/>
      <c r="AL41" s="181"/>
      <c r="AM41" s="367" t="str">
        <f t="shared" si="0"/>
        <v/>
      </c>
      <c r="AN41" s="367"/>
      <c r="AO41" s="368"/>
      <c r="AP41" s="368"/>
      <c r="AQ41" s="368"/>
      <c r="AR41" s="368"/>
      <c r="AS41" s="368"/>
      <c r="AT41" s="368"/>
      <c r="AU41" s="368"/>
      <c r="AV41" s="368"/>
      <c r="AW41" s="368"/>
      <c r="AX41" s="368"/>
      <c r="AY41" s="368"/>
      <c r="AZ41" s="368"/>
      <c r="BA41" s="368"/>
      <c r="BB41" s="368"/>
      <c r="BC41" s="368"/>
      <c r="BD41" s="181"/>
      <c r="BE41" s="367" t="str">
        <f t="shared" si="1"/>
        <v/>
      </c>
      <c r="BF41" s="367"/>
      <c r="BG41" s="368"/>
      <c r="BH41" s="368"/>
      <c r="BI41" s="368"/>
      <c r="BJ41" s="368"/>
      <c r="BK41" s="368"/>
      <c r="BL41" s="368"/>
      <c r="BM41" s="368"/>
      <c r="BN41" s="368"/>
      <c r="BO41" s="368"/>
      <c r="BP41" s="368"/>
      <c r="BQ41" s="368"/>
      <c r="BR41" s="368"/>
      <c r="BS41" s="368"/>
      <c r="BT41" s="368"/>
      <c r="BU41" s="368"/>
      <c r="BV41" s="181"/>
      <c r="BW41" s="367">
        <f t="shared" si="2"/>
        <v>17</v>
      </c>
      <c r="BX41" s="367"/>
      <c r="BY41" s="368" t="str">
        <f>IF('各会計、関係団体の財政状況及び健全化判断比率'!B75="","",'各会計、関係団体の財政状況及び健全化判断比率'!B75)</f>
        <v>宇和島地区広域事務組合（介護保険事業特別会計）</v>
      </c>
      <c r="BZ41" s="368"/>
      <c r="CA41" s="368"/>
      <c r="CB41" s="368"/>
      <c r="CC41" s="368"/>
      <c r="CD41" s="368"/>
      <c r="CE41" s="368"/>
      <c r="CF41" s="368"/>
      <c r="CG41" s="368"/>
      <c r="CH41" s="368"/>
      <c r="CI41" s="368"/>
      <c r="CJ41" s="368"/>
      <c r="CK41" s="368"/>
      <c r="CL41" s="368"/>
      <c r="CM41" s="368"/>
      <c r="CN41" s="181"/>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208"/>
    </row>
    <row r="42" spans="1:113" ht="32.25" customHeight="1" x14ac:dyDescent="0.15">
      <c r="B42" s="205"/>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81"/>
      <c r="U42" s="367" t="str">
        <f t="shared" si="4"/>
        <v/>
      </c>
      <c r="V42" s="367"/>
      <c r="W42" s="368"/>
      <c r="X42" s="368"/>
      <c r="Y42" s="368"/>
      <c r="Z42" s="368"/>
      <c r="AA42" s="368"/>
      <c r="AB42" s="368"/>
      <c r="AC42" s="368"/>
      <c r="AD42" s="368"/>
      <c r="AE42" s="368"/>
      <c r="AF42" s="368"/>
      <c r="AG42" s="368"/>
      <c r="AH42" s="368"/>
      <c r="AI42" s="368"/>
      <c r="AJ42" s="368"/>
      <c r="AK42" s="368"/>
      <c r="AL42" s="181"/>
      <c r="AM42" s="367" t="str">
        <f t="shared" si="0"/>
        <v/>
      </c>
      <c r="AN42" s="367"/>
      <c r="AO42" s="368"/>
      <c r="AP42" s="368"/>
      <c r="AQ42" s="368"/>
      <c r="AR42" s="368"/>
      <c r="AS42" s="368"/>
      <c r="AT42" s="368"/>
      <c r="AU42" s="368"/>
      <c r="AV42" s="368"/>
      <c r="AW42" s="368"/>
      <c r="AX42" s="368"/>
      <c r="AY42" s="368"/>
      <c r="AZ42" s="368"/>
      <c r="BA42" s="368"/>
      <c r="BB42" s="368"/>
      <c r="BC42" s="368"/>
      <c r="BD42" s="181"/>
      <c r="BE42" s="367" t="str">
        <f t="shared" si="1"/>
        <v/>
      </c>
      <c r="BF42" s="367"/>
      <c r="BG42" s="368"/>
      <c r="BH42" s="368"/>
      <c r="BI42" s="368"/>
      <c r="BJ42" s="368"/>
      <c r="BK42" s="368"/>
      <c r="BL42" s="368"/>
      <c r="BM42" s="368"/>
      <c r="BN42" s="368"/>
      <c r="BO42" s="368"/>
      <c r="BP42" s="368"/>
      <c r="BQ42" s="368"/>
      <c r="BR42" s="368"/>
      <c r="BS42" s="368"/>
      <c r="BT42" s="368"/>
      <c r="BU42" s="368"/>
      <c r="BV42" s="181"/>
      <c r="BW42" s="367">
        <f t="shared" si="2"/>
        <v>18</v>
      </c>
      <c r="BX42" s="367"/>
      <c r="BY42" s="368" t="str">
        <f>IF('各会計、関係団体の財政状況及び健全化判断比率'!B76="","",'各会計、関係団体の財政状況及び健全化判断比率'!B76)</f>
        <v>愛媛地方税滞納整理機構</v>
      </c>
      <c r="BZ42" s="368"/>
      <c r="CA42" s="368"/>
      <c r="CB42" s="368"/>
      <c r="CC42" s="368"/>
      <c r="CD42" s="368"/>
      <c r="CE42" s="368"/>
      <c r="CF42" s="368"/>
      <c r="CG42" s="368"/>
      <c r="CH42" s="368"/>
      <c r="CI42" s="368"/>
      <c r="CJ42" s="368"/>
      <c r="CK42" s="368"/>
      <c r="CL42" s="368"/>
      <c r="CM42" s="368"/>
      <c r="CN42" s="181"/>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208"/>
    </row>
    <row r="43" spans="1:113" ht="32.25" customHeight="1" x14ac:dyDescent="0.15">
      <c r="B43" s="205"/>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81"/>
      <c r="U43" s="367" t="str">
        <f t="shared" si="4"/>
        <v/>
      </c>
      <c r="V43" s="367"/>
      <c r="W43" s="368"/>
      <c r="X43" s="368"/>
      <c r="Y43" s="368"/>
      <c r="Z43" s="368"/>
      <c r="AA43" s="368"/>
      <c r="AB43" s="368"/>
      <c r="AC43" s="368"/>
      <c r="AD43" s="368"/>
      <c r="AE43" s="368"/>
      <c r="AF43" s="368"/>
      <c r="AG43" s="368"/>
      <c r="AH43" s="368"/>
      <c r="AI43" s="368"/>
      <c r="AJ43" s="368"/>
      <c r="AK43" s="368"/>
      <c r="AL43" s="181"/>
      <c r="AM43" s="367" t="str">
        <f t="shared" si="0"/>
        <v/>
      </c>
      <c r="AN43" s="367"/>
      <c r="AO43" s="368"/>
      <c r="AP43" s="368"/>
      <c r="AQ43" s="368"/>
      <c r="AR43" s="368"/>
      <c r="AS43" s="368"/>
      <c r="AT43" s="368"/>
      <c r="AU43" s="368"/>
      <c r="AV43" s="368"/>
      <c r="AW43" s="368"/>
      <c r="AX43" s="368"/>
      <c r="AY43" s="368"/>
      <c r="AZ43" s="368"/>
      <c r="BA43" s="368"/>
      <c r="BB43" s="368"/>
      <c r="BC43" s="368"/>
      <c r="BD43" s="181"/>
      <c r="BE43" s="367" t="str">
        <f t="shared" si="1"/>
        <v/>
      </c>
      <c r="BF43" s="367"/>
      <c r="BG43" s="368"/>
      <c r="BH43" s="368"/>
      <c r="BI43" s="368"/>
      <c r="BJ43" s="368"/>
      <c r="BK43" s="368"/>
      <c r="BL43" s="368"/>
      <c r="BM43" s="368"/>
      <c r="BN43" s="368"/>
      <c r="BO43" s="368"/>
      <c r="BP43" s="368"/>
      <c r="BQ43" s="368"/>
      <c r="BR43" s="368"/>
      <c r="BS43" s="368"/>
      <c r="BT43" s="368"/>
      <c r="BU43" s="368"/>
      <c r="BV43" s="181"/>
      <c r="BW43" s="367">
        <f t="shared" si="2"/>
        <v>19</v>
      </c>
      <c r="BX43" s="367"/>
      <c r="BY43" s="368" t="str">
        <f>IF('各会計、関係団体の財政状況及び健全化判断比率'!B77="","",'各会計、関係団体の財政状況及び健全化判断比率'!B77)</f>
        <v>愛媛県後期高齢者医療広域連合</v>
      </c>
      <c r="BZ43" s="368"/>
      <c r="CA43" s="368"/>
      <c r="CB43" s="368"/>
      <c r="CC43" s="368"/>
      <c r="CD43" s="368"/>
      <c r="CE43" s="368"/>
      <c r="CF43" s="368"/>
      <c r="CG43" s="368"/>
      <c r="CH43" s="368"/>
      <c r="CI43" s="368"/>
      <c r="CJ43" s="368"/>
      <c r="CK43" s="368"/>
      <c r="CL43" s="368"/>
      <c r="CM43" s="368"/>
      <c r="CN43" s="181"/>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rGyvooUuINtPYTLzFVbZddqwF6PhjSs3y3cXZQpdUoygLxosJaZWZUJliONp+27MBD4BLN+8DX8zasP91l0wJw==" saltValue="uQZWMV8gRZY5rwrmrhxFm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17" t="s">
        <v>202</v>
      </c>
      <c r="DI1" s="718"/>
      <c r="DJ1" s="718"/>
      <c r="DK1" s="718"/>
      <c r="DL1" s="718"/>
      <c r="DM1" s="718"/>
      <c r="DN1" s="719"/>
      <c r="DO1" s="214"/>
      <c r="DP1" s="717" t="s">
        <v>203</v>
      </c>
      <c r="DQ1" s="718"/>
      <c r="DR1" s="718"/>
      <c r="DS1" s="718"/>
      <c r="DT1" s="718"/>
      <c r="DU1" s="718"/>
      <c r="DV1" s="718"/>
      <c r="DW1" s="718"/>
      <c r="DX1" s="718"/>
      <c r="DY1" s="718"/>
      <c r="DZ1" s="718"/>
      <c r="EA1" s="718"/>
      <c r="EB1" s="718"/>
      <c r="EC1" s="719"/>
      <c r="ED1" s="213"/>
      <c r="EE1" s="213"/>
      <c r="EF1" s="213"/>
      <c r="EG1" s="213"/>
      <c r="EH1" s="213"/>
      <c r="EI1" s="213"/>
      <c r="EJ1" s="213"/>
      <c r="EK1" s="213"/>
      <c r="EL1" s="213"/>
      <c r="EM1" s="213"/>
    </row>
    <row r="2" spans="2:143" ht="22.5" customHeight="1" x14ac:dyDescent="0.15">
      <c r="B2" s="215" t="s">
        <v>204</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922237</v>
      </c>
      <c r="S5" s="677"/>
      <c r="T5" s="677"/>
      <c r="U5" s="677"/>
      <c r="V5" s="677"/>
      <c r="W5" s="677"/>
      <c r="X5" s="677"/>
      <c r="Y5" s="702"/>
      <c r="Z5" s="715">
        <v>8.6999999999999993</v>
      </c>
      <c r="AA5" s="715"/>
      <c r="AB5" s="715"/>
      <c r="AC5" s="715"/>
      <c r="AD5" s="716">
        <v>922237</v>
      </c>
      <c r="AE5" s="716"/>
      <c r="AF5" s="716"/>
      <c r="AG5" s="716"/>
      <c r="AH5" s="716"/>
      <c r="AI5" s="716"/>
      <c r="AJ5" s="716"/>
      <c r="AK5" s="716"/>
      <c r="AL5" s="703">
        <v>18.7</v>
      </c>
      <c r="AM5" s="685"/>
      <c r="AN5" s="685"/>
      <c r="AO5" s="704"/>
      <c r="AP5" s="679" t="s">
        <v>216</v>
      </c>
      <c r="AQ5" s="680"/>
      <c r="AR5" s="680"/>
      <c r="AS5" s="680"/>
      <c r="AT5" s="680"/>
      <c r="AU5" s="680"/>
      <c r="AV5" s="680"/>
      <c r="AW5" s="680"/>
      <c r="AX5" s="680"/>
      <c r="AY5" s="680"/>
      <c r="AZ5" s="680"/>
      <c r="BA5" s="680"/>
      <c r="BB5" s="680"/>
      <c r="BC5" s="680"/>
      <c r="BD5" s="680"/>
      <c r="BE5" s="680"/>
      <c r="BF5" s="681"/>
      <c r="BG5" s="621">
        <v>922237</v>
      </c>
      <c r="BH5" s="622"/>
      <c r="BI5" s="622"/>
      <c r="BJ5" s="622"/>
      <c r="BK5" s="622"/>
      <c r="BL5" s="622"/>
      <c r="BM5" s="622"/>
      <c r="BN5" s="623"/>
      <c r="BO5" s="659">
        <v>100</v>
      </c>
      <c r="BP5" s="659"/>
      <c r="BQ5" s="659"/>
      <c r="BR5" s="659"/>
      <c r="BS5" s="660" t="s">
        <v>122</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127212</v>
      </c>
      <c r="S6" s="622"/>
      <c r="T6" s="622"/>
      <c r="U6" s="622"/>
      <c r="V6" s="622"/>
      <c r="W6" s="622"/>
      <c r="X6" s="622"/>
      <c r="Y6" s="623"/>
      <c r="Z6" s="659">
        <v>1.2</v>
      </c>
      <c r="AA6" s="659"/>
      <c r="AB6" s="659"/>
      <c r="AC6" s="659"/>
      <c r="AD6" s="660">
        <v>127212</v>
      </c>
      <c r="AE6" s="660"/>
      <c r="AF6" s="660"/>
      <c r="AG6" s="660"/>
      <c r="AH6" s="660"/>
      <c r="AI6" s="660"/>
      <c r="AJ6" s="660"/>
      <c r="AK6" s="660"/>
      <c r="AL6" s="624">
        <v>2.6</v>
      </c>
      <c r="AM6" s="625"/>
      <c r="AN6" s="625"/>
      <c r="AO6" s="661"/>
      <c r="AP6" s="618" t="s">
        <v>221</v>
      </c>
      <c r="AQ6" s="619"/>
      <c r="AR6" s="619"/>
      <c r="AS6" s="619"/>
      <c r="AT6" s="619"/>
      <c r="AU6" s="619"/>
      <c r="AV6" s="619"/>
      <c r="AW6" s="619"/>
      <c r="AX6" s="619"/>
      <c r="AY6" s="619"/>
      <c r="AZ6" s="619"/>
      <c r="BA6" s="619"/>
      <c r="BB6" s="619"/>
      <c r="BC6" s="619"/>
      <c r="BD6" s="619"/>
      <c r="BE6" s="619"/>
      <c r="BF6" s="620"/>
      <c r="BG6" s="621">
        <v>922237</v>
      </c>
      <c r="BH6" s="622"/>
      <c r="BI6" s="622"/>
      <c r="BJ6" s="622"/>
      <c r="BK6" s="622"/>
      <c r="BL6" s="622"/>
      <c r="BM6" s="622"/>
      <c r="BN6" s="623"/>
      <c r="BO6" s="659">
        <v>100</v>
      </c>
      <c r="BP6" s="659"/>
      <c r="BQ6" s="659"/>
      <c r="BR6" s="659"/>
      <c r="BS6" s="660" t="s">
        <v>122</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62283</v>
      </c>
      <c r="CS6" s="622"/>
      <c r="CT6" s="622"/>
      <c r="CU6" s="622"/>
      <c r="CV6" s="622"/>
      <c r="CW6" s="622"/>
      <c r="CX6" s="622"/>
      <c r="CY6" s="623"/>
      <c r="CZ6" s="703">
        <v>0.6</v>
      </c>
      <c r="DA6" s="685"/>
      <c r="DB6" s="685"/>
      <c r="DC6" s="705"/>
      <c r="DD6" s="627">
        <v>325</v>
      </c>
      <c r="DE6" s="622"/>
      <c r="DF6" s="622"/>
      <c r="DG6" s="622"/>
      <c r="DH6" s="622"/>
      <c r="DI6" s="622"/>
      <c r="DJ6" s="622"/>
      <c r="DK6" s="622"/>
      <c r="DL6" s="622"/>
      <c r="DM6" s="622"/>
      <c r="DN6" s="622"/>
      <c r="DO6" s="622"/>
      <c r="DP6" s="623"/>
      <c r="DQ6" s="627">
        <v>62283</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480</v>
      </c>
      <c r="S7" s="622"/>
      <c r="T7" s="622"/>
      <c r="U7" s="622"/>
      <c r="V7" s="622"/>
      <c r="W7" s="622"/>
      <c r="X7" s="622"/>
      <c r="Y7" s="623"/>
      <c r="Z7" s="659">
        <v>0</v>
      </c>
      <c r="AA7" s="659"/>
      <c r="AB7" s="659"/>
      <c r="AC7" s="659"/>
      <c r="AD7" s="660">
        <v>480</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356923</v>
      </c>
      <c r="BH7" s="622"/>
      <c r="BI7" s="622"/>
      <c r="BJ7" s="622"/>
      <c r="BK7" s="622"/>
      <c r="BL7" s="622"/>
      <c r="BM7" s="622"/>
      <c r="BN7" s="623"/>
      <c r="BO7" s="659">
        <v>38.700000000000003</v>
      </c>
      <c r="BP7" s="659"/>
      <c r="BQ7" s="659"/>
      <c r="BR7" s="659"/>
      <c r="BS7" s="660" t="s">
        <v>122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2213241</v>
      </c>
      <c r="CS7" s="622"/>
      <c r="CT7" s="622"/>
      <c r="CU7" s="622"/>
      <c r="CV7" s="622"/>
      <c r="CW7" s="622"/>
      <c r="CX7" s="622"/>
      <c r="CY7" s="623"/>
      <c r="CZ7" s="659">
        <v>21.1</v>
      </c>
      <c r="DA7" s="659"/>
      <c r="DB7" s="659"/>
      <c r="DC7" s="659"/>
      <c r="DD7" s="627">
        <v>797646</v>
      </c>
      <c r="DE7" s="622"/>
      <c r="DF7" s="622"/>
      <c r="DG7" s="622"/>
      <c r="DH7" s="622"/>
      <c r="DI7" s="622"/>
      <c r="DJ7" s="622"/>
      <c r="DK7" s="622"/>
      <c r="DL7" s="622"/>
      <c r="DM7" s="622"/>
      <c r="DN7" s="622"/>
      <c r="DO7" s="622"/>
      <c r="DP7" s="623"/>
      <c r="DQ7" s="627">
        <v>1193543</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5031</v>
      </c>
      <c r="S8" s="622"/>
      <c r="T8" s="622"/>
      <c r="U8" s="622"/>
      <c r="V8" s="622"/>
      <c r="W8" s="622"/>
      <c r="X8" s="622"/>
      <c r="Y8" s="623"/>
      <c r="Z8" s="659">
        <v>0</v>
      </c>
      <c r="AA8" s="659"/>
      <c r="AB8" s="659"/>
      <c r="AC8" s="659"/>
      <c r="AD8" s="660">
        <v>5031</v>
      </c>
      <c r="AE8" s="660"/>
      <c r="AF8" s="660"/>
      <c r="AG8" s="660"/>
      <c r="AH8" s="660"/>
      <c r="AI8" s="660"/>
      <c r="AJ8" s="660"/>
      <c r="AK8" s="660"/>
      <c r="AL8" s="624">
        <v>0.1</v>
      </c>
      <c r="AM8" s="625"/>
      <c r="AN8" s="625"/>
      <c r="AO8" s="661"/>
      <c r="AP8" s="618" t="s">
        <v>227</v>
      </c>
      <c r="AQ8" s="619"/>
      <c r="AR8" s="619"/>
      <c r="AS8" s="619"/>
      <c r="AT8" s="619"/>
      <c r="AU8" s="619"/>
      <c r="AV8" s="619"/>
      <c r="AW8" s="619"/>
      <c r="AX8" s="619"/>
      <c r="AY8" s="619"/>
      <c r="AZ8" s="619"/>
      <c r="BA8" s="619"/>
      <c r="BB8" s="619"/>
      <c r="BC8" s="619"/>
      <c r="BD8" s="619"/>
      <c r="BE8" s="619"/>
      <c r="BF8" s="620"/>
      <c r="BG8" s="621">
        <v>14680</v>
      </c>
      <c r="BH8" s="622"/>
      <c r="BI8" s="622"/>
      <c r="BJ8" s="622"/>
      <c r="BK8" s="622"/>
      <c r="BL8" s="622"/>
      <c r="BM8" s="622"/>
      <c r="BN8" s="623"/>
      <c r="BO8" s="659">
        <v>1.6</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2214152</v>
      </c>
      <c r="CS8" s="622"/>
      <c r="CT8" s="622"/>
      <c r="CU8" s="622"/>
      <c r="CV8" s="622"/>
      <c r="CW8" s="622"/>
      <c r="CX8" s="622"/>
      <c r="CY8" s="623"/>
      <c r="CZ8" s="659">
        <v>21.1</v>
      </c>
      <c r="DA8" s="659"/>
      <c r="DB8" s="659"/>
      <c r="DC8" s="659"/>
      <c r="DD8" s="627">
        <v>167839</v>
      </c>
      <c r="DE8" s="622"/>
      <c r="DF8" s="622"/>
      <c r="DG8" s="622"/>
      <c r="DH8" s="622"/>
      <c r="DI8" s="622"/>
      <c r="DJ8" s="622"/>
      <c r="DK8" s="622"/>
      <c r="DL8" s="622"/>
      <c r="DM8" s="622"/>
      <c r="DN8" s="622"/>
      <c r="DO8" s="622"/>
      <c r="DP8" s="623"/>
      <c r="DQ8" s="627">
        <v>1457363</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6092</v>
      </c>
      <c r="S9" s="622"/>
      <c r="T9" s="622"/>
      <c r="U9" s="622"/>
      <c r="V9" s="622"/>
      <c r="W9" s="622"/>
      <c r="X9" s="622"/>
      <c r="Y9" s="623"/>
      <c r="Z9" s="659">
        <v>0.1</v>
      </c>
      <c r="AA9" s="659"/>
      <c r="AB9" s="659"/>
      <c r="AC9" s="659"/>
      <c r="AD9" s="660">
        <v>6092</v>
      </c>
      <c r="AE9" s="660"/>
      <c r="AF9" s="660"/>
      <c r="AG9" s="660"/>
      <c r="AH9" s="660"/>
      <c r="AI9" s="660"/>
      <c r="AJ9" s="660"/>
      <c r="AK9" s="660"/>
      <c r="AL9" s="624">
        <v>0.1</v>
      </c>
      <c r="AM9" s="625"/>
      <c r="AN9" s="625"/>
      <c r="AO9" s="661"/>
      <c r="AP9" s="618" t="s">
        <v>230</v>
      </c>
      <c r="AQ9" s="619"/>
      <c r="AR9" s="619"/>
      <c r="AS9" s="619"/>
      <c r="AT9" s="619"/>
      <c r="AU9" s="619"/>
      <c r="AV9" s="619"/>
      <c r="AW9" s="619"/>
      <c r="AX9" s="619"/>
      <c r="AY9" s="619"/>
      <c r="AZ9" s="619"/>
      <c r="BA9" s="619"/>
      <c r="BB9" s="619"/>
      <c r="BC9" s="619"/>
      <c r="BD9" s="619"/>
      <c r="BE9" s="619"/>
      <c r="BF9" s="620"/>
      <c r="BG9" s="621">
        <v>306155</v>
      </c>
      <c r="BH9" s="622"/>
      <c r="BI9" s="622"/>
      <c r="BJ9" s="622"/>
      <c r="BK9" s="622"/>
      <c r="BL9" s="622"/>
      <c r="BM9" s="622"/>
      <c r="BN9" s="623"/>
      <c r="BO9" s="659">
        <v>33.200000000000003</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840817</v>
      </c>
      <c r="CS9" s="622"/>
      <c r="CT9" s="622"/>
      <c r="CU9" s="622"/>
      <c r="CV9" s="622"/>
      <c r="CW9" s="622"/>
      <c r="CX9" s="622"/>
      <c r="CY9" s="623"/>
      <c r="CZ9" s="659">
        <v>8</v>
      </c>
      <c r="DA9" s="659"/>
      <c r="DB9" s="659"/>
      <c r="DC9" s="659"/>
      <c r="DD9" s="627">
        <v>9130</v>
      </c>
      <c r="DE9" s="622"/>
      <c r="DF9" s="622"/>
      <c r="DG9" s="622"/>
      <c r="DH9" s="622"/>
      <c r="DI9" s="622"/>
      <c r="DJ9" s="622"/>
      <c r="DK9" s="622"/>
      <c r="DL9" s="622"/>
      <c r="DM9" s="622"/>
      <c r="DN9" s="622"/>
      <c r="DO9" s="622"/>
      <c r="DP9" s="623"/>
      <c r="DQ9" s="627">
        <v>690539</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20997</v>
      </c>
      <c r="BH10" s="622"/>
      <c r="BI10" s="622"/>
      <c r="BJ10" s="622"/>
      <c r="BK10" s="622"/>
      <c r="BL10" s="622"/>
      <c r="BM10" s="622"/>
      <c r="BN10" s="623"/>
      <c r="BO10" s="659">
        <v>2.2999999999999998</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227622</v>
      </c>
      <c r="S11" s="622"/>
      <c r="T11" s="622"/>
      <c r="U11" s="622"/>
      <c r="V11" s="622"/>
      <c r="W11" s="622"/>
      <c r="X11" s="622"/>
      <c r="Y11" s="623"/>
      <c r="Z11" s="624">
        <v>2.1</v>
      </c>
      <c r="AA11" s="625"/>
      <c r="AB11" s="625"/>
      <c r="AC11" s="626"/>
      <c r="AD11" s="627">
        <v>227622</v>
      </c>
      <c r="AE11" s="622"/>
      <c r="AF11" s="622"/>
      <c r="AG11" s="622"/>
      <c r="AH11" s="622"/>
      <c r="AI11" s="622"/>
      <c r="AJ11" s="622"/>
      <c r="AK11" s="623"/>
      <c r="AL11" s="624">
        <v>4.5999999999999996</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15091</v>
      </c>
      <c r="BH11" s="622"/>
      <c r="BI11" s="622"/>
      <c r="BJ11" s="622"/>
      <c r="BK11" s="622"/>
      <c r="BL11" s="622"/>
      <c r="BM11" s="622"/>
      <c r="BN11" s="623"/>
      <c r="BO11" s="659">
        <v>1.6</v>
      </c>
      <c r="BP11" s="659"/>
      <c r="BQ11" s="659"/>
      <c r="BR11" s="659"/>
      <c r="BS11" s="660" t="s">
        <v>122</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1147258</v>
      </c>
      <c r="CS11" s="622"/>
      <c r="CT11" s="622"/>
      <c r="CU11" s="622"/>
      <c r="CV11" s="622"/>
      <c r="CW11" s="622"/>
      <c r="CX11" s="622"/>
      <c r="CY11" s="623"/>
      <c r="CZ11" s="659">
        <v>10.9</v>
      </c>
      <c r="DA11" s="659"/>
      <c r="DB11" s="659"/>
      <c r="DC11" s="659"/>
      <c r="DD11" s="627">
        <v>716680</v>
      </c>
      <c r="DE11" s="622"/>
      <c r="DF11" s="622"/>
      <c r="DG11" s="622"/>
      <c r="DH11" s="622"/>
      <c r="DI11" s="622"/>
      <c r="DJ11" s="622"/>
      <c r="DK11" s="622"/>
      <c r="DL11" s="622"/>
      <c r="DM11" s="622"/>
      <c r="DN11" s="622"/>
      <c r="DO11" s="622"/>
      <c r="DP11" s="623"/>
      <c r="DQ11" s="627">
        <v>400011</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452905</v>
      </c>
      <c r="BH12" s="622"/>
      <c r="BI12" s="622"/>
      <c r="BJ12" s="622"/>
      <c r="BK12" s="622"/>
      <c r="BL12" s="622"/>
      <c r="BM12" s="622"/>
      <c r="BN12" s="623"/>
      <c r="BO12" s="659">
        <v>49.1</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238959</v>
      </c>
      <c r="CS12" s="622"/>
      <c r="CT12" s="622"/>
      <c r="CU12" s="622"/>
      <c r="CV12" s="622"/>
      <c r="CW12" s="622"/>
      <c r="CX12" s="622"/>
      <c r="CY12" s="623"/>
      <c r="CZ12" s="659">
        <v>2.2999999999999998</v>
      </c>
      <c r="DA12" s="659"/>
      <c r="DB12" s="659"/>
      <c r="DC12" s="659"/>
      <c r="DD12" s="627">
        <v>128479</v>
      </c>
      <c r="DE12" s="622"/>
      <c r="DF12" s="622"/>
      <c r="DG12" s="622"/>
      <c r="DH12" s="622"/>
      <c r="DI12" s="622"/>
      <c r="DJ12" s="622"/>
      <c r="DK12" s="622"/>
      <c r="DL12" s="622"/>
      <c r="DM12" s="622"/>
      <c r="DN12" s="622"/>
      <c r="DO12" s="622"/>
      <c r="DP12" s="623"/>
      <c r="DQ12" s="627">
        <v>85010</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450864</v>
      </c>
      <c r="BH13" s="622"/>
      <c r="BI13" s="622"/>
      <c r="BJ13" s="622"/>
      <c r="BK13" s="622"/>
      <c r="BL13" s="622"/>
      <c r="BM13" s="622"/>
      <c r="BN13" s="623"/>
      <c r="BO13" s="659">
        <v>48.9</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617900</v>
      </c>
      <c r="CS13" s="622"/>
      <c r="CT13" s="622"/>
      <c r="CU13" s="622"/>
      <c r="CV13" s="622"/>
      <c r="CW13" s="622"/>
      <c r="CX13" s="622"/>
      <c r="CY13" s="623"/>
      <c r="CZ13" s="659">
        <v>5.9</v>
      </c>
      <c r="DA13" s="659"/>
      <c r="DB13" s="659"/>
      <c r="DC13" s="659"/>
      <c r="DD13" s="627">
        <v>537389</v>
      </c>
      <c r="DE13" s="622"/>
      <c r="DF13" s="622"/>
      <c r="DG13" s="622"/>
      <c r="DH13" s="622"/>
      <c r="DI13" s="622"/>
      <c r="DJ13" s="622"/>
      <c r="DK13" s="622"/>
      <c r="DL13" s="622"/>
      <c r="DM13" s="622"/>
      <c r="DN13" s="622"/>
      <c r="DO13" s="622"/>
      <c r="DP13" s="623"/>
      <c r="DQ13" s="627">
        <v>171823</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v>844</v>
      </c>
      <c r="S14" s="622"/>
      <c r="T14" s="622"/>
      <c r="U14" s="622"/>
      <c r="V14" s="622"/>
      <c r="W14" s="622"/>
      <c r="X14" s="622"/>
      <c r="Y14" s="623"/>
      <c r="Z14" s="659">
        <v>0</v>
      </c>
      <c r="AA14" s="659"/>
      <c r="AB14" s="659"/>
      <c r="AC14" s="659"/>
      <c r="AD14" s="660">
        <v>844</v>
      </c>
      <c r="AE14" s="660"/>
      <c r="AF14" s="660"/>
      <c r="AG14" s="660"/>
      <c r="AH14" s="660"/>
      <c r="AI14" s="660"/>
      <c r="AJ14" s="660"/>
      <c r="AK14" s="660"/>
      <c r="AL14" s="624">
        <v>0</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46595</v>
      </c>
      <c r="BH14" s="622"/>
      <c r="BI14" s="622"/>
      <c r="BJ14" s="622"/>
      <c r="BK14" s="622"/>
      <c r="BL14" s="622"/>
      <c r="BM14" s="622"/>
      <c r="BN14" s="623"/>
      <c r="BO14" s="659">
        <v>5.0999999999999996</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225008</v>
      </c>
      <c r="CS14" s="622"/>
      <c r="CT14" s="622"/>
      <c r="CU14" s="622"/>
      <c r="CV14" s="622"/>
      <c r="CW14" s="622"/>
      <c r="CX14" s="622"/>
      <c r="CY14" s="623"/>
      <c r="CZ14" s="659">
        <v>2.1</v>
      </c>
      <c r="DA14" s="659"/>
      <c r="DB14" s="659"/>
      <c r="DC14" s="659"/>
      <c r="DD14" s="627">
        <v>7327</v>
      </c>
      <c r="DE14" s="622"/>
      <c r="DF14" s="622"/>
      <c r="DG14" s="622"/>
      <c r="DH14" s="622"/>
      <c r="DI14" s="622"/>
      <c r="DJ14" s="622"/>
      <c r="DK14" s="622"/>
      <c r="DL14" s="622"/>
      <c r="DM14" s="622"/>
      <c r="DN14" s="622"/>
      <c r="DO14" s="622"/>
      <c r="DP14" s="623"/>
      <c r="DQ14" s="627">
        <v>223042</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t="s">
        <v>122</v>
      </c>
      <c r="S15" s="622"/>
      <c r="T15" s="622"/>
      <c r="U15" s="622"/>
      <c r="V15" s="622"/>
      <c r="W15" s="622"/>
      <c r="X15" s="622"/>
      <c r="Y15" s="623"/>
      <c r="Z15" s="659" t="s">
        <v>122</v>
      </c>
      <c r="AA15" s="659"/>
      <c r="AB15" s="659"/>
      <c r="AC15" s="659"/>
      <c r="AD15" s="660" t="s">
        <v>122</v>
      </c>
      <c r="AE15" s="660"/>
      <c r="AF15" s="660"/>
      <c r="AG15" s="660"/>
      <c r="AH15" s="660"/>
      <c r="AI15" s="660"/>
      <c r="AJ15" s="660"/>
      <c r="AK15" s="660"/>
      <c r="AL15" s="624" t="s">
        <v>122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65814</v>
      </c>
      <c r="BH15" s="622"/>
      <c r="BI15" s="622"/>
      <c r="BJ15" s="622"/>
      <c r="BK15" s="622"/>
      <c r="BL15" s="622"/>
      <c r="BM15" s="622"/>
      <c r="BN15" s="623"/>
      <c r="BO15" s="659">
        <v>7.1</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1902405</v>
      </c>
      <c r="CS15" s="622"/>
      <c r="CT15" s="622"/>
      <c r="CU15" s="622"/>
      <c r="CV15" s="622"/>
      <c r="CW15" s="622"/>
      <c r="CX15" s="622"/>
      <c r="CY15" s="623"/>
      <c r="CZ15" s="659">
        <v>18.100000000000001</v>
      </c>
      <c r="DA15" s="659"/>
      <c r="DB15" s="659"/>
      <c r="DC15" s="659"/>
      <c r="DD15" s="627">
        <v>1391191</v>
      </c>
      <c r="DE15" s="622"/>
      <c r="DF15" s="622"/>
      <c r="DG15" s="622"/>
      <c r="DH15" s="622"/>
      <c r="DI15" s="622"/>
      <c r="DJ15" s="622"/>
      <c r="DK15" s="622"/>
      <c r="DL15" s="622"/>
      <c r="DM15" s="622"/>
      <c r="DN15" s="622"/>
      <c r="DO15" s="622"/>
      <c r="DP15" s="623"/>
      <c r="DQ15" s="627">
        <v>484824</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7509</v>
      </c>
      <c r="S16" s="622"/>
      <c r="T16" s="622"/>
      <c r="U16" s="622"/>
      <c r="V16" s="622"/>
      <c r="W16" s="622"/>
      <c r="X16" s="622"/>
      <c r="Y16" s="623"/>
      <c r="Z16" s="659">
        <v>0.1</v>
      </c>
      <c r="AA16" s="659"/>
      <c r="AB16" s="659"/>
      <c r="AC16" s="659"/>
      <c r="AD16" s="660">
        <v>7509</v>
      </c>
      <c r="AE16" s="660"/>
      <c r="AF16" s="660"/>
      <c r="AG16" s="660"/>
      <c r="AH16" s="660"/>
      <c r="AI16" s="660"/>
      <c r="AJ16" s="660"/>
      <c r="AK16" s="660"/>
      <c r="AL16" s="624">
        <v>0.2</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47024</v>
      </c>
      <c r="CS16" s="622"/>
      <c r="CT16" s="622"/>
      <c r="CU16" s="622"/>
      <c r="CV16" s="622"/>
      <c r="CW16" s="622"/>
      <c r="CX16" s="622"/>
      <c r="CY16" s="623"/>
      <c r="CZ16" s="659">
        <v>0.4</v>
      </c>
      <c r="DA16" s="659"/>
      <c r="DB16" s="659"/>
      <c r="DC16" s="659"/>
      <c r="DD16" s="627" t="s">
        <v>122</v>
      </c>
      <c r="DE16" s="622"/>
      <c r="DF16" s="622"/>
      <c r="DG16" s="622"/>
      <c r="DH16" s="622"/>
      <c r="DI16" s="622"/>
      <c r="DJ16" s="622"/>
      <c r="DK16" s="622"/>
      <c r="DL16" s="622"/>
      <c r="DM16" s="622"/>
      <c r="DN16" s="622"/>
      <c r="DO16" s="622"/>
      <c r="DP16" s="623"/>
      <c r="DQ16" s="627">
        <v>4812</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21701</v>
      </c>
      <c r="S17" s="622"/>
      <c r="T17" s="622"/>
      <c r="U17" s="622"/>
      <c r="V17" s="622"/>
      <c r="W17" s="622"/>
      <c r="X17" s="622"/>
      <c r="Y17" s="623"/>
      <c r="Z17" s="659">
        <v>0.2</v>
      </c>
      <c r="AA17" s="659"/>
      <c r="AB17" s="659"/>
      <c r="AC17" s="659"/>
      <c r="AD17" s="660">
        <v>21701</v>
      </c>
      <c r="AE17" s="660"/>
      <c r="AF17" s="660"/>
      <c r="AG17" s="660"/>
      <c r="AH17" s="660"/>
      <c r="AI17" s="660"/>
      <c r="AJ17" s="660"/>
      <c r="AK17" s="660"/>
      <c r="AL17" s="624">
        <v>0.4</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983168</v>
      </c>
      <c r="CS17" s="622"/>
      <c r="CT17" s="622"/>
      <c r="CU17" s="622"/>
      <c r="CV17" s="622"/>
      <c r="CW17" s="622"/>
      <c r="CX17" s="622"/>
      <c r="CY17" s="623"/>
      <c r="CZ17" s="659">
        <v>9.4</v>
      </c>
      <c r="DA17" s="659"/>
      <c r="DB17" s="659"/>
      <c r="DC17" s="659"/>
      <c r="DD17" s="627" t="s">
        <v>122</v>
      </c>
      <c r="DE17" s="622"/>
      <c r="DF17" s="622"/>
      <c r="DG17" s="622"/>
      <c r="DH17" s="622"/>
      <c r="DI17" s="622"/>
      <c r="DJ17" s="622"/>
      <c r="DK17" s="622"/>
      <c r="DL17" s="622"/>
      <c r="DM17" s="622"/>
      <c r="DN17" s="622"/>
      <c r="DO17" s="622"/>
      <c r="DP17" s="623"/>
      <c r="DQ17" s="627">
        <v>956315</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6235</v>
      </c>
      <c r="S18" s="622"/>
      <c r="T18" s="622"/>
      <c r="U18" s="622"/>
      <c r="V18" s="622"/>
      <c r="W18" s="622"/>
      <c r="X18" s="622"/>
      <c r="Y18" s="623"/>
      <c r="Z18" s="659">
        <v>0.1</v>
      </c>
      <c r="AA18" s="659"/>
      <c r="AB18" s="659"/>
      <c r="AC18" s="659"/>
      <c r="AD18" s="660">
        <v>6235</v>
      </c>
      <c r="AE18" s="660"/>
      <c r="AF18" s="660"/>
      <c r="AG18" s="660"/>
      <c r="AH18" s="660"/>
      <c r="AI18" s="660"/>
      <c r="AJ18" s="660"/>
      <c r="AK18" s="660"/>
      <c r="AL18" s="624">
        <v>0.1</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5018</v>
      </c>
      <c r="S19" s="622"/>
      <c r="T19" s="622"/>
      <c r="U19" s="622"/>
      <c r="V19" s="622"/>
      <c r="W19" s="622"/>
      <c r="X19" s="622"/>
      <c r="Y19" s="623"/>
      <c r="Z19" s="659">
        <v>0</v>
      </c>
      <c r="AA19" s="659"/>
      <c r="AB19" s="659"/>
      <c r="AC19" s="659"/>
      <c r="AD19" s="660">
        <v>5018</v>
      </c>
      <c r="AE19" s="660"/>
      <c r="AF19" s="660"/>
      <c r="AG19" s="660"/>
      <c r="AH19" s="660"/>
      <c r="AI19" s="660"/>
      <c r="AJ19" s="660"/>
      <c r="AK19" s="660"/>
      <c r="AL19" s="624">
        <v>0.1</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1217</v>
      </c>
      <c r="S20" s="622"/>
      <c r="T20" s="622"/>
      <c r="U20" s="622"/>
      <c r="V20" s="622"/>
      <c r="W20" s="622"/>
      <c r="X20" s="622"/>
      <c r="Y20" s="623"/>
      <c r="Z20" s="659">
        <v>0</v>
      </c>
      <c r="AA20" s="659"/>
      <c r="AB20" s="659"/>
      <c r="AC20" s="659"/>
      <c r="AD20" s="660">
        <v>1217</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10492215</v>
      </c>
      <c r="CS20" s="622"/>
      <c r="CT20" s="622"/>
      <c r="CU20" s="622"/>
      <c r="CV20" s="622"/>
      <c r="CW20" s="622"/>
      <c r="CX20" s="622"/>
      <c r="CY20" s="623"/>
      <c r="CZ20" s="659">
        <v>100</v>
      </c>
      <c r="DA20" s="659"/>
      <c r="DB20" s="659"/>
      <c r="DC20" s="659"/>
      <c r="DD20" s="627">
        <v>3756006</v>
      </c>
      <c r="DE20" s="622"/>
      <c r="DF20" s="622"/>
      <c r="DG20" s="622"/>
      <c r="DH20" s="622"/>
      <c r="DI20" s="622"/>
      <c r="DJ20" s="622"/>
      <c r="DK20" s="622"/>
      <c r="DL20" s="622"/>
      <c r="DM20" s="622"/>
      <c r="DN20" s="622"/>
      <c r="DO20" s="622"/>
      <c r="DP20" s="623"/>
      <c r="DQ20" s="627">
        <v>5729565</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3966625</v>
      </c>
      <c r="S21" s="622"/>
      <c r="T21" s="622"/>
      <c r="U21" s="622"/>
      <c r="V21" s="622"/>
      <c r="W21" s="622"/>
      <c r="X21" s="622"/>
      <c r="Y21" s="623"/>
      <c r="Z21" s="659">
        <v>37.200000000000003</v>
      </c>
      <c r="AA21" s="659"/>
      <c r="AB21" s="659"/>
      <c r="AC21" s="659"/>
      <c r="AD21" s="660">
        <v>3601719</v>
      </c>
      <c r="AE21" s="660"/>
      <c r="AF21" s="660"/>
      <c r="AG21" s="660"/>
      <c r="AH21" s="660"/>
      <c r="AI21" s="660"/>
      <c r="AJ21" s="660"/>
      <c r="AK21" s="660"/>
      <c r="AL21" s="624">
        <v>73</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3601719</v>
      </c>
      <c r="S22" s="622"/>
      <c r="T22" s="622"/>
      <c r="U22" s="622"/>
      <c r="V22" s="622"/>
      <c r="W22" s="622"/>
      <c r="X22" s="622"/>
      <c r="Y22" s="623"/>
      <c r="Z22" s="659">
        <v>33.799999999999997</v>
      </c>
      <c r="AA22" s="659"/>
      <c r="AB22" s="659"/>
      <c r="AC22" s="659"/>
      <c r="AD22" s="660">
        <v>3601719</v>
      </c>
      <c r="AE22" s="660"/>
      <c r="AF22" s="660"/>
      <c r="AG22" s="660"/>
      <c r="AH22" s="660"/>
      <c r="AI22" s="660"/>
      <c r="AJ22" s="660"/>
      <c r="AK22" s="660"/>
      <c r="AL22" s="624">
        <v>73</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364906</v>
      </c>
      <c r="S23" s="622"/>
      <c r="T23" s="622"/>
      <c r="U23" s="622"/>
      <c r="V23" s="622"/>
      <c r="W23" s="622"/>
      <c r="X23" s="622"/>
      <c r="Y23" s="623"/>
      <c r="Z23" s="659">
        <v>3.4</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3421529</v>
      </c>
      <c r="CS24" s="677"/>
      <c r="CT24" s="677"/>
      <c r="CU24" s="677"/>
      <c r="CV24" s="677"/>
      <c r="CW24" s="677"/>
      <c r="CX24" s="677"/>
      <c r="CY24" s="702"/>
      <c r="CZ24" s="703">
        <v>32.6</v>
      </c>
      <c r="DA24" s="685"/>
      <c r="DB24" s="685"/>
      <c r="DC24" s="705"/>
      <c r="DD24" s="701">
        <v>2916223</v>
      </c>
      <c r="DE24" s="677"/>
      <c r="DF24" s="677"/>
      <c r="DG24" s="677"/>
      <c r="DH24" s="677"/>
      <c r="DI24" s="677"/>
      <c r="DJ24" s="677"/>
      <c r="DK24" s="702"/>
      <c r="DL24" s="701">
        <v>2548219</v>
      </c>
      <c r="DM24" s="677"/>
      <c r="DN24" s="677"/>
      <c r="DO24" s="677"/>
      <c r="DP24" s="677"/>
      <c r="DQ24" s="677"/>
      <c r="DR24" s="677"/>
      <c r="DS24" s="677"/>
      <c r="DT24" s="677"/>
      <c r="DU24" s="677"/>
      <c r="DV24" s="702"/>
      <c r="DW24" s="703">
        <v>51.4</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5291588</v>
      </c>
      <c r="S25" s="622"/>
      <c r="T25" s="622"/>
      <c r="U25" s="622"/>
      <c r="V25" s="622"/>
      <c r="W25" s="622"/>
      <c r="X25" s="622"/>
      <c r="Y25" s="623"/>
      <c r="Z25" s="659">
        <v>49.7</v>
      </c>
      <c r="AA25" s="659"/>
      <c r="AB25" s="659"/>
      <c r="AC25" s="659"/>
      <c r="AD25" s="660">
        <v>4926682</v>
      </c>
      <c r="AE25" s="660"/>
      <c r="AF25" s="660"/>
      <c r="AG25" s="660"/>
      <c r="AH25" s="660"/>
      <c r="AI25" s="660"/>
      <c r="AJ25" s="660"/>
      <c r="AK25" s="660"/>
      <c r="AL25" s="624">
        <v>99.8</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1651635</v>
      </c>
      <c r="CS25" s="634"/>
      <c r="CT25" s="634"/>
      <c r="CU25" s="634"/>
      <c r="CV25" s="634"/>
      <c r="CW25" s="634"/>
      <c r="CX25" s="634"/>
      <c r="CY25" s="635"/>
      <c r="CZ25" s="624">
        <v>15.7</v>
      </c>
      <c r="DA25" s="636"/>
      <c r="DB25" s="636"/>
      <c r="DC25" s="637"/>
      <c r="DD25" s="627">
        <v>1559637</v>
      </c>
      <c r="DE25" s="634"/>
      <c r="DF25" s="634"/>
      <c r="DG25" s="634"/>
      <c r="DH25" s="634"/>
      <c r="DI25" s="634"/>
      <c r="DJ25" s="634"/>
      <c r="DK25" s="635"/>
      <c r="DL25" s="627">
        <v>1428338</v>
      </c>
      <c r="DM25" s="634"/>
      <c r="DN25" s="634"/>
      <c r="DO25" s="634"/>
      <c r="DP25" s="634"/>
      <c r="DQ25" s="634"/>
      <c r="DR25" s="634"/>
      <c r="DS25" s="634"/>
      <c r="DT25" s="634"/>
      <c r="DU25" s="634"/>
      <c r="DV25" s="635"/>
      <c r="DW25" s="624">
        <v>28.8</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845</v>
      </c>
      <c r="S26" s="622"/>
      <c r="T26" s="622"/>
      <c r="U26" s="622"/>
      <c r="V26" s="622"/>
      <c r="W26" s="622"/>
      <c r="X26" s="622"/>
      <c r="Y26" s="623"/>
      <c r="Z26" s="659">
        <v>0</v>
      </c>
      <c r="AA26" s="659"/>
      <c r="AB26" s="659"/>
      <c r="AC26" s="659"/>
      <c r="AD26" s="660">
        <v>845</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984775</v>
      </c>
      <c r="CS26" s="622"/>
      <c r="CT26" s="622"/>
      <c r="CU26" s="622"/>
      <c r="CV26" s="622"/>
      <c r="CW26" s="622"/>
      <c r="CX26" s="622"/>
      <c r="CY26" s="623"/>
      <c r="CZ26" s="624">
        <v>9.4</v>
      </c>
      <c r="DA26" s="636"/>
      <c r="DB26" s="636"/>
      <c r="DC26" s="637"/>
      <c r="DD26" s="627">
        <v>984740</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166424</v>
      </c>
      <c r="S27" s="622"/>
      <c r="T27" s="622"/>
      <c r="U27" s="622"/>
      <c r="V27" s="622"/>
      <c r="W27" s="622"/>
      <c r="X27" s="622"/>
      <c r="Y27" s="623"/>
      <c r="Z27" s="659">
        <v>1.6</v>
      </c>
      <c r="AA27" s="659"/>
      <c r="AB27" s="659"/>
      <c r="AC27" s="659"/>
      <c r="AD27" s="660">
        <v>176</v>
      </c>
      <c r="AE27" s="660"/>
      <c r="AF27" s="660"/>
      <c r="AG27" s="660"/>
      <c r="AH27" s="660"/>
      <c r="AI27" s="660"/>
      <c r="AJ27" s="660"/>
      <c r="AK27" s="660"/>
      <c r="AL27" s="624">
        <v>0</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922237</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786726</v>
      </c>
      <c r="CS27" s="634"/>
      <c r="CT27" s="634"/>
      <c r="CU27" s="634"/>
      <c r="CV27" s="634"/>
      <c r="CW27" s="634"/>
      <c r="CX27" s="634"/>
      <c r="CY27" s="635"/>
      <c r="CZ27" s="624">
        <v>7.5</v>
      </c>
      <c r="DA27" s="636"/>
      <c r="DB27" s="636"/>
      <c r="DC27" s="637"/>
      <c r="DD27" s="627">
        <v>400271</v>
      </c>
      <c r="DE27" s="634"/>
      <c r="DF27" s="634"/>
      <c r="DG27" s="634"/>
      <c r="DH27" s="634"/>
      <c r="DI27" s="634"/>
      <c r="DJ27" s="634"/>
      <c r="DK27" s="635"/>
      <c r="DL27" s="627">
        <v>163566</v>
      </c>
      <c r="DM27" s="634"/>
      <c r="DN27" s="634"/>
      <c r="DO27" s="634"/>
      <c r="DP27" s="634"/>
      <c r="DQ27" s="634"/>
      <c r="DR27" s="634"/>
      <c r="DS27" s="634"/>
      <c r="DT27" s="634"/>
      <c r="DU27" s="634"/>
      <c r="DV27" s="635"/>
      <c r="DW27" s="624">
        <v>3.3</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71297</v>
      </c>
      <c r="S28" s="622"/>
      <c r="T28" s="622"/>
      <c r="U28" s="622"/>
      <c r="V28" s="622"/>
      <c r="W28" s="622"/>
      <c r="X28" s="622"/>
      <c r="Y28" s="623"/>
      <c r="Z28" s="659">
        <v>0.7</v>
      </c>
      <c r="AA28" s="659"/>
      <c r="AB28" s="659"/>
      <c r="AC28" s="659"/>
      <c r="AD28" s="660">
        <v>1532</v>
      </c>
      <c r="AE28" s="660"/>
      <c r="AF28" s="660"/>
      <c r="AG28" s="660"/>
      <c r="AH28" s="660"/>
      <c r="AI28" s="660"/>
      <c r="AJ28" s="660"/>
      <c r="AK28" s="660"/>
      <c r="AL28" s="624">
        <v>0</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983168</v>
      </c>
      <c r="CS28" s="622"/>
      <c r="CT28" s="622"/>
      <c r="CU28" s="622"/>
      <c r="CV28" s="622"/>
      <c r="CW28" s="622"/>
      <c r="CX28" s="622"/>
      <c r="CY28" s="623"/>
      <c r="CZ28" s="624">
        <v>9.4</v>
      </c>
      <c r="DA28" s="636"/>
      <c r="DB28" s="636"/>
      <c r="DC28" s="637"/>
      <c r="DD28" s="627">
        <v>956315</v>
      </c>
      <c r="DE28" s="622"/>
      <c r="DF28" s="622"/>
      <c r="DG28" s="622"/>
      <c r="DH28" s="622"/>
      <c r="DI28" s="622"/>
      <c r="DJ28" s="622"/>
      <c r="DK28" s="623"/>
      <c r="DL28" s="627">
        <v>956315</v>
      </c>
      <c r="DM28" s="622"/>
      <c r="DN28" s="622"/>
      <c r="DO28" s="622"/>
      <c r="DP28" s="622"/>
      <c r="DQ28" s="622"/>
      <c r="DR28" s="622"/>
      <c r="DS28" s="622"/>
      <c r="DT28" s="622"/>
      <c r="DU28" s="622"/>
      <c r="DV28" s="623"/>
      <c r="DW28" s="624">
        <v>19.3</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84114</v>
      </c>
      <c r="S29" s="622"/>
      <c r="T29" s="622"/>
      <c r="U29" s="622"/>
      <c r="V29" s="622"/>
      <c r="W29" s="622"/>
      <c r="X29" s="622"/>
      <c r="Y29" s="623"/>
      <c r="Z29" s="659">
        <v>0.8</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982967</v>
      </c>
      <c r="CS29" s="634"/>
      <c r="CT29" s="634"/>
      <c r="CU29" s="634"/>
      <c r="CV29" s="634"/>
      <c r="CW29" s="634"/>
      <c r="CX29" s="634"/>
      <c r="CY29" s="635"/>
      <c r="CZ29" s="624">
        <v>9.4</v>
      </c>
      <c r="DA29" s="636"/>
      <c r="DB29" s="636"/>
      <c r="DC29" s="637"/>
      <c r="DD29" s="627">
        <v>956114</v>
      </c>
      <c r="DE29" s="634"/>
      <c r="DF29" s="634"/>
      <c r="DG29" s="634"/>
      <c r="DH29" s="634"/>
      <c r="DI29" s="634"/>
      <c r="DJ29" s="634"/>
      <c r="DK29" s="635"/>
      <c r="DL29" s="627">
        <v>956114</v>
      </c>
      <c r="DM29" s="634"/>
      <c r="DN29" s="634"/>
      <c r="DO29" s="634"/>
      <c r="DP29" s="634"/>
      <c r="DQ29" s="634"/>
      <c r="DR29" s="634"/>
      <c r="DS29" s="634"/>
      <c r="DT29" s="634"/>
      <c r="DU29" s="634"/>
      <c r="DV29" s="635"/>
      <c r="DW29" s="624">
        <v>19.3</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843786</v>
      </c>
      <c r="S30" s="622"/>
      <c r="T30" s="622"/>
      <c r="U30" s="622"/>
      <c r="V30" s="622"/>
      <c r="W30" s="622"/>
      <c r="X30" s="622"/>
      <c r="Y30" s="623"/>
      <c r="Z30" s="659">
        <v>7.9</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951869</v>
      </c>
      <c r="CS30" s="622"/>
      <c r="CT30" s="622"/>
      <c r="CU30" s="622"/>
      <c r="CV30" s="622"/>
      <c r="CW30" s="622"/>
      <c r="CX30" s="622"/>
      <c r="CY30" s="623"/>
      <c r="CZ30" s="624">
        <v>9.1</v>
      </c>
      <c r="DA30" s="636"/>
      <c r="DB30" s="636"/>
      <c r="DC30" s="637"/>
      <c r="DD30" s="627">
        <v>926624</v>
      </c>
      <c r="DE30" s="622"/>
      <c r="DF30" s="622"/>
      <c r="DG30" s="622"/>
      <c r="DH30" s="622"/>
      <c r="DI30" s="622"/>
      <c r="DJ30" s="622"/>
      <c r="DK30" s="623"/>
      <c r="DL30" s="627">
        <v>926624</v>
      </c>
      <c r="DM30" s="622"/>
      <c r="DN30" s="622"/>
      <c r="DO30" s="622"/>
      <c r="DP30" s="622"/>
      <c r="DQ30" s="622"/>
      <c r="DR30" s="622"/>
      <c r="DS30" s="622"/>
      <c r="DT30" s="622"/>
      <c r="DU30" s="622"/>
      <c r="DV30" s="623"/>
      <c r="DW30" s="624">
        <v>18.7</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18"/>
      <c r="AV31" s="218"/>
      <c r="AW31" s="218"/>
      <c r="AX31" s="679" t="s">
        <v>177</v>
      </c>
      <c r="AY31" s="680"/>
      <c r="AZ31" s="680"/>
      <c r="BA31" s="680"/>
      <c r="BB31" s="680"/>
      <c r="BC31" s="680"/>
      <c r="BD31" s="680"/>
      <c r="BE31" s="680"/>
      <c r="BF31" s="681"/>
      <c r="BG31" s="683">
        <v>99.6</v>
      </c>
      <c r="BH31" s="684"/>
      <c r="BI31" s="684"/>
      <c r="BJ31" s="684"/>
      <c r="BK31" s="684"/>
      <c r="BL31" s="684"/>
      <c r="BM31" s="685">
        <v>99</v>
      </c>
      <c r="BN31" s="684"/>
      <c r="BO31" s="684"/>
      <c r="BP31" s="684"/>
      <c r="BQ31" s="686"/>
      <c r="BR31" s="683">
        <v>99.6</v>
      </c>
      <c r="BS31" s="684"/>
      <c r="BT31" s="684"/>
      <c r="BU31" s="684"/>
      <c r="BV31" s="684"/>
      <c r="BW31" s="684"/>
      <c r="BX31" s="685">
        <v>98.9</v>
      </c>
      <c r="BY31" s="684"/>
      <c r="BZ31" s="684"/>
      <c r="CA31" s="684"/>
      <c r="CB31" s="686"/>
      <c r="CD31" s="642"/>
      <c r="CE31" s="643"/>
      <c r="CF31" s="618" t="s">
        <v>300</v>
      </c>
      <c r="CG31" s="619"/>
      <c r="CH31" s="619"/>
      <c r="CI31" s="619"/>
      <c r="CJ31" s="619"/>
      <c r="CK31" s="619"/>
      <c r="CL31" s="619"/>
      <c r="CM31" s="619"/>
      <c r="CN31" s="619"/>
      <c r="CO31" s="619"/>
      <c r="CP31" s="619"/>
      <c r="CQ31" s="620"/>
      <c r="CR31" s="621">
        <v>31098</v>
      </c>
      <c r="CS31" s="634"/>
      <c r="CT31" s="634"/>
      <c r="CU31" s="634"/>
      <c r="CV31" s="634"/>
      <c r="CW31" s="634"/>
      <c r="CX31" s="634"/>
      <c r="CY31" s="635"/>
      <c r="CZ31" s="624">
        <v>0.3</v>
      </c>
      <c r="DA31" s="636"/>
      <c r="DB31" s="636"/>
      <c r="DC31" s="637"/>
      <c r="DD31" s="627">
        <v>29490</v>
      </c>
      <c r="DE31" s="634"/>
      <c r="DF31" s="634"/>
      <c r="DG31" s="634"/>
      <c r="DH31" s="634"/>
      <c r="DI31" s="634"/>
      <c r="DJ31" s="634"/>
      <c r="DK31" s="635"/>
      <c r="DL31" s="627">
        <v>29490</v>
      </c>
      <c r="DM31" s="634"/>
      <c r="DN31" s="634"/>
      <c r="DO31" s="634"/>
      <c r="DP31" s="634"/>
      <c r="DQ31" s="634"/>
      <c r="DR31" s="634"/>
      <c r="DS31" s="634"/>
      <c r="DT31" s="634"/>
      <c r="DU31" s="634"/>
      <c r="DV31" s="635"/>
      <c r="DW31" s="624">
        <v>0.6</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590668</v>
      </c>
      <c r="S32" s="622"/>
      <c r="T32" s="622"/>
      <c r="U32" s="622"/>
      <c r="V32" s="622"/>
      <c r="W32" s="622"/>
      <c r="X32" s="622"/>
      <c r="Y32" s="623"/>
      <c r="Z32" s="659">
        <v>5.5</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14" t="s">
        <v>302</v>
      </c>
      <c r="AX32" s="618" t="s">
        <v>303</v>
      </c>
      <c r="AY32" s="619"/>
      <c r="AZ32" s="619"/>
      <c r="BA32" s="619"/>
      <c r="BB32" s="619"/>
      <c r="BC32" s="619"/>
      <c r="BD32" s="619"/>
      <c r="BE32" s="619"/>
      <c r="BF32" s="620"/>
      <c r="BG32" s="687">
        <v>99.8</v>
      </c>
      <c r="BH32" s="634"/>
      <c r="BI32" s="634"/>
      <c r="BJ32" s="634"/>
      <c r="BK32" s="634"/>
      <c r="BL32" s="634"/>
      <c r="BM32" s="625">
        <v>99.5</v>
      </c>
      <c r="BN32" s="634"/>
      <c r="BO32" s="634"/>
      <c r="BP32" s="634"/>
      <c r="BQ32" s="657"/>
      <c r="BR32" s="687">
        <v>99.8</v>
      </c>
      <c r="BS32" s="634"/>
      <c r="BT32" s="634"/>
      <c r="BU32" s="634"/>
      <c r="BV32" s="634"/>
      <c r="BW32" s="634"/>
      <c r="BX32" s="625">
        <v>99.2</v>
      </c>
      <c r="BY32" s="634"/>
      <c r="BZ32" s="634"/>
      <c r="CA32" s="634"/>
      <c r="CB32" s="657"/>
      <c r="CD32" s="644"/>
      <c r="CE32" s="645"/>
      <c r="CF32" s="618" t="s">
        <v>304</v>
      </c>
      <c r="CG32" s="619"/>
      <c r="CH32" s="619"/>
      <c r="CI32" s="619"/>
      <c r="CJ32" s="619"/>
      <c r="CK32" s="619"/>
      <c r="CL32" s="619"/>
      <c r="CM32" s="619"/>
      <c r="CN32" s="619"/>
      <c r="CO32" s="619"/>
      <c r="CP32" s="619"/>
      <c r="CQ32" s="620"/>
      <c r="CR32" s="621">
        <v>201</v>
      </c>
      <c r="CS32" s="622"/>
      <c r="CT32" s="622"/>
      <c r="CU32" s="622"/>
      <c r="CV32" s="622"/>
      <c r="CW32" s="622"/>
      <c r="CX32" s="622"/>
      <c r="CY32" s="623"/>
      <c r="CZ32" s="624">
        <v>0</v>
      </c>
      <c r="DA32" s="636"/>
      <c r="DB32" s="636"/>
      <c r="DC32" s="637"/>
      <c r="DD32" s="627">
        <v>201</v>
      </c>
      <c r="DE32" s="622"/>
      <c r="DF32" s="622"/>
      <c r="DG32" s="622"/>
      <c r="DH32" s="622"/>
      <c r="DI32" s="622"/>
      <c r="DJ32" s="622"/>
      <c r="DK32" s="623"/>
      <c r="DL32" s="627">
        <v>201</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38666</v>
      </c>
      <c r="S33" s="622"/>
      <c r="T33" s="622"/>
      <c r="U33" s="622"/>
      <c r="V33" s="622"/>
      <c r="W33" s="622"/>
      <c r="X33" s="622"/>
      <c r="Y33" s="623"/>
      <c r="Z33" s="659">
        <v>0.4</v>
      </c>
      <c r="AA33" s="659"/>
      <c r="AB33" s="659"/>
      <c r="AC33" s="659"/>
      <c r="AD33" s="660">
        <v>5856</v>
      </c>
      <c r="AE33" s="660"/>
      <c r="AF33" s="660"/>
      <c r="AG33" s="660"/>
      <c r="AH33" s="660"/>
      <c r="AI33" s="660"/>
      <c r="AJ33" s="660"/>
      <c r="AK33" s="660"/>
      <c r="AL33" s="624">
        <v>0.1</v>
      </c>
      <c r="AM33" s="625"/>
      <c r="AN33" s="625"/>
      <c r="AO33" s="661"/>
      <c r="AP33" s="664"/>
      <c r="AQ33" s="665"/>
      <c r="AR33" s="665"/>
      <c r="AS33" s="665"/>
      <c r="AT33" s="697"/>
      <c r="AU33" s="219"/>
      <c r="AV33" s="219"/>
      <c r="AW33" s="219"/>
      <c r="AX33" s="602" t="s">
        <v>306</v>
      </c>
      <c r="AY33" s="603"/>
      <c r="AZ33" s="603"/>
      <c r="BA33" s="603"/>
      <c r="BB33" s="603"/>
      <c r="BC33" s="603"/>
      <c r="BD33" s="603"/>
      <c r="BE33" s="603"/>
      <c r="BF33" s="604"/>
      <c r="BG33" s="682">
        <v>99.5</v>
      </c>
      <c r="BH33" s="606"/>
      <c r="BI33" s="606"/>
      <c r="BJ33" s="606"/>
      <c r="BK33" s="606"/>
      <c r="BL33" s="606"/>
      <c r="BM33" s="652">
        <v>98.6</v>
      </c>
      <c r="BN33" s="606"/>
      <c r="BO33" s="606"/>
      <c r="BP33" s="606"/>
      <c r="BQ33" s="669"/>
      <c r="BR33" s="682">
        <v>99.5</v>
      </c>
      <c r="BS33" s="606"/>
      <c r="BT33" s="606"/>
      <c r="BU33" s="606"/>
      <c r="BV33" s="606"/>
      <c r="BW33" s="606"/>
      <c r="BX33" s="652">
        <v>98.6</v>
      </c>
      <c r="BY33" s="606"/>
      <c r="BZ33" s="606"/>
      <c r="CA33" s="606"/>
      <c r="CB33" s="669"/>
      <c r="CD33" s="618" t="s">
        <v>307</v>
      </c>
      <c r="CE33" s="619"/>
      <c r="CF33" s="619"/>
      <c r="CG33" s="619"/>
      <c r="CH33" s="619"/>
      <c r="CI33" s="619"/>
      <c r="CJ33" s="619"/>
      <c r="CK33" s="619"/>
      <c r="CL33" s="619"/>
      <c r="CM33" s="619"/>
      <c r="CN33" s="619"/>
      <c r="CO33" s="619"/>
      <c r="CP33" s="619"/>
      <c r="CQ33" s="620"/>
      <c r="CR33" s="621">
        <v>3267656</v>
      </c>
      <c r="CS33" s="634"/>
      <c r="CT33" s="634"/>
      <c r="CU33" s="634"/>
      <c r="CV33" s="634"/>
      <c r="CW33" s="634"/>
      <c r="CX33" s="634"/>
      <c r="CY33" s="635"/>
      <c r="CZ33" s="624">
        <v>31.1</v>
      </c>
      <c r="DA33" s="636"/>
      <c r="DB33" s="636"/>
      <c r="DC33" s="637"/>
      <c r="DD33" s="627">
        <v>2488389</v>
      </c>
      <c r="DE33" s="634"/>
      <c r="DF33" s="634"/>
      <c r="DG33" s="634"/>
      <c r="DH33" s="634"/>
      <c r="DI33" s="634"/>
      <c r="DJ33" s="634"/>
      <c r="DK33" s="635"/>
      <c r="DL33" s="627">
        <v>1944575</v>
      </c>
      <c r="DM33" s="634"/>
      <c r="DN33" s="634"/>
      <c r="DO33" s="634"/>
      <c r="DP33" s="634"/>
      <c r="DQ33" s="634"/>
      <c r="DR33" s="634"/>
      <c r="DS33" s="634"/>
      <c r="DT33" s="634"/>
      <c r="DU33" s="634"/>
      <c r="DV33" s="635"/>
      <c r="DW33" s="624">
        <v>39.200000000000003</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85724</v>
      </c>
      <c r="S34" s="622"/>
      <c r="T34" s="622"/>
      <c r="U34" s="622"/>
      <c r="V34" s="622"/>
      <c r="W34" s="622"/>
      <c r="X34" s="622"/>
      <c r="Y34" s="623"/>
      <c r="Z34" s="659">
        <v>0.8</v>
      </c>
      <c r="AA34" s="659"/>
      <c r="AB34" s="659"/>
      <c r="AC34" s="659"/>
      <c r="AD34" s="660" t="s">
        <v>122</v>
      </c>
      <c r="AE34" s="660"/>
      <c r="AF34" s="660"/>
      <c r="AG34" s="660"/>
      <c r="AH34" s="660"/>
      <c r="AI34" s="660"/>
      <c r="AJ34" s="660"/>
      <c r="AK34" s="660"/>
      <c r="AL34" s="624" t="s">
        <v>122</v>
      </c>
      <c r="AM34" s="625"/>
      <c r="AN34" s="625"/>
      <c r="AO34" s="661"/>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18" t="s">
        <v>309</v>
      </c>
      <c r="CE34" s="619"/>
      <c r="CF34" s="619"/>
      <c r="CG34" s="619"/>
      <c r="CH34" s="619"/>
      <c r="CI34" s="619"/>
      <c r="CJ34" s="619"/>
      <c r="CK34" s="619"/>
      <c r="CL34" s="619"/>
      <c r="CM34" s="619"/>
      <c r="CN34" s="619"/>
      <c r="CO34" s="619"/>
      <c r="CP34" s="619"/>
      <c r="CQ34" s="620"/>
      <c r="CR34" s="621">
        <v>1037830</v>
      </c>
      <c r="CS34" s="622"/>
      <c r="CT34" s="622"/>
      <c r="CU34" s="622"/>
      <c r="CV34" s="622"/>
      <c r="CW34" s="622"/>
      <c r="CX34" s="622"/>
      <c r="CY34" s="623"/>
      <c r="CZ34" s="624">
        <v>9.9</v>
      </c>
      <c r="DA34" s="636"/>
      <c r="DB34" s="636"/>
      <c r="DC34" s="637"/>
      <c r="DD34" s="627">
        <v>745747</v>
      </c>
      <c r="DE34" s="622"/>
      <c r="DF34" s="622"/>
      <c r="DG34" s="622"/>
      <c r="DH34" s="622"/>
      <c r="DI34" s="622"/>
      <c r="DJ34" s="622"/>
      <c r="DK34" s="623"/>
      <c r="DL34" s="627">
        <v>586853</v>
      </c>
      <c r="DM34" s="622"/>
      <c r="DN34" s="622"/>
      <c r="DO34" s="622"/>
      <c r="DP34" s="622"/>
      <c r="DQ34" s="622"/>
      <c r="DR34" s="622"/>
      <c r="DS34" s="622"/>
      <c r="DT34" s="622"/>
      <c r="DU34" s="622"/>
      <c r="DV34" s="623"/>
      <c r="DW34" s="624">
        <v>11.8</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472266</v>
      </c>
      <c r="S35" s="622"/>
      <c r="T35" s="622"/>
      <c r="U35" s="622"/>
      <c r="V35" s="622"/>
      <c r="W35" s="622"/>
      <c r="X35" s="622"/>
      <c r="Y35" s="623"/>
      <c r="Z35" s="659">
        <v>4.4000000000000004</v>
      </c>
      <c r="AA35" s="659"/>
      <c r="AB35" s="659"/>
      <c r="AC35" s="659"/>
      <c r="AD35" s="660" t="s">
        <v>122</v>
      </c>
      <c r="AE35" s="660"/>
      <c r="AF35" s="660"/>
      <c r="AG35" s="660"/>
      <c r="AH35" s="660"/>
      <c r="AI35" s="660"/>
      <c r="AJ35" s="660"/>
      <c r="AK35" s="660"/>
      <c r="AL35" s="624" t="s">
        <v>122</v>
      </c>
      <c r="AM35" s="625"/>
      <c r="AN35" s="625"/>
      <c r="AO35" s="661"/>
      <c r="AP35" s="222"/>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16295</v>
      </c>
      <c r="CS35" s="634"/>
      <c r="CT35" s="634"/>
      <c r="CU35" s="634"/>
      <c r="CV35" s="634"/>
      <c r="CW35" s="634"/>
      <c r="CX35" s="634"/>
      <c r="CY35" s="635"/>
      <c r="CZ35" s="624">
        <v>0.2</v>
      </c>
      <c r="DA35" s="636"/>
      <c r="DB35" s="636"/>
      <c r="DC35" s="637"/>
      <c r="DD35" s="627">
        <v>12313</v>
      </c>
      <c r="DE35" s="634"/>
      <c r="DF35" s="634"/>
      <c r="DG35" s="634"/>
      <c r="DH35" s="634"/>
      <c r="DI35" s="634"/>
      <c r="DJ35" s="634"/>
      <c r="DK35" s="635"/>
      <c r="DL35" s="627">
        <v>12313</v>
      </c>
      <c r="DM35" s="634"/>
      <c r="DN35" s="634"/>
      <c r="DO35" s="634"/>
      <c r="DP35" s="634"/>
      <c r="DQ35" s="634"/>
      <c r="DR35" s="634"/>
      <c r="DS35" s="634"/>
      <c r="DT35" s="634"/>
      <c r="DU35" s="634"/>
      <c r="DV35" s="635"/>
      <c r="DW35" s="624">
        <v>0.2</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257038</v>
      </c>
      <c r="S36" s="622"/>
      <c r="T36" s="622"/>
      <c r="U36" s="622"/>
      <c r="V36" s="622"/>
      <c r="W36" s="622"/>
      <c r="X36" s="622"/>
      <c r="Y36" s="623"/>
      <c r="Z36" s="659">
        <v>2.4</v>
      </c>
      <c r="AA36" s="659"/>
      <c r="AB36" s="659"/>
      <c r="AC36" s="659"/>
      <c r="AD36" s="660" t="s">
        <v>122</v>
      </c>
      <c r="AE36" s="660"/>
      <c r="AF36" s="660"/>
      <c r="AG36" s="660"/>
      <c r="AH36" s="660"/>
      <c r="AI36" s="660"/>
      <c r="AJ36" s="660"/>
      <c r="AK36" s="660"/>
      <c r="AL36" s="624" t="s">
        <v>122</v>
      </c>
      <c r="AM36" s="625"/>
      <c r="AN36" s="625"/>
      <c r="AO36" s="661"/>
      <c r="AP36" s="222"/>
      <c r="AQ36" s="670" t="s">
        <v>315</v>
      </c>
      <c r="AR36" s="671"/>
      <c r="AS36" s="671"/>
      <c r="AT36" s="671"/>
      <c r="AU36" s="671"/>
      <c r="AV36" s="671"/>
      <c r="AW36" s="671"/>
      <c r="AX36" s="671"/>
      <c r="AY36" s="672"/>
      <c r="AZ36" s="676">
        <v>986843</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116</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1302360</v>
      </c>
      <c r="CS36" s="622"/>
      <c r="CT36" s="622"/>
      <c r="CU36" s="622"/>
      <c r="CV36" s="622"/>
      <c r="CW36" s="622"/>
      <c r="CX36" s="622"/>
      <c r="CY36" s="623"/>
      <c r="CZ36" s="624">
        <v>12.4</v>
      </c>
      <c r="DA36" s="636"/>
      <c r="DB36" s="636"/>
      <c r="DC36" s="637"/>
      <c r="DD36" s="627">
        <v>1063925</v>
      </c>
      <c r="DE36" s="622"/>
      <c r="DF36" s="622"/>
      <c r="DG36" s="622"/>
      <c r="DH36" s="622"/>
      <c r="DI36" s="622"/>
      <c r="DJ36" s="622"/>
      <c r="DK36" s="623"/>
      <c r="DL36" s="627">
        <v>872489</v>
      </c>
      <c r="DM36" s="622"/>
      <c r="DN36" s="622"/>
      <c r="DO36" s="622"/>
      <c r="DP36" s="622"/>
      <c r="DQ36" s="622"/>
      <c r="DR36" s="622"/>
      <c r="DS36" s="622"/>
      <c r="DT36" s="622"/>
      <c r="DU36" s="622"/>
      <c r="DV36" s="623"/>
      <c r="DW36" s="624">
        <v>17.600000000000001</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112590</v>
      </c>
      <c r="S37" s="622"/>
      <c r="T37" s="622"/>
      <c r="U37" s="622"/>
      <c r="V37" s="622"/>
      <c r="W37" s="622"/>
      <c r="X37" s="622"/>
      <c r="Y37" s="623"/>
      <c r="Z37" s="659">
        <v>1.1000000000000001</v>
      </c>
      <c r="AA37" s="659"/>
      <c r="AB37" s="659"/>
      <c r="AC37" s="659"/>
      <c r="AD37" s="660">
        <v>1375</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192752</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-18210</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363297</v>
      </c>
      <c r="CS37" s="634"/>
      <c r="CT37" s="634"/>
      <c r="CU37" s="634"/>
      <c r="CV37" s="634"/>
      <c r="CW37" s="634"/>
      <c r="CX37" s="634"/>
      <c r="CY37" s="635"/>
      <c r="CZ37" s="624">
        <v>3.5</v>
      </c>
      <c r="DA37" s="636"/>
      <c r="DB37" s="636"/>
      <c r="DC37" s="637"/>
      <c r="DD37" s="627">
        <v>338087</v>
      </c>
      <c r="DE37" s="634"/>
      <c r="DF37" s="634"/>
      <c r="DG37" s="634"/>
      <c r="DH37" s="634"/>
      <c r="DI37" s="634"/>
      <c r="DJ37" s="634"/>
      <c r="DK37" s="635"/>
      <c r="DL37" s="627">
        <v>338087</v>
      </c>
      <c r="DM37" s="634"/>
      <c r="DN37" s="634"/>
      <c r="DO37" s="634"/>
      <c r="DP37" s="634"/>
      <c r="DQ37" s="634"/>
      <c r="DR37" s="634"/>
      <c r="DS37" s="634"/>
      <c r="DT37" s="634"/>
      <c r="DU37" s="634"/>
      <c r="DV37" s="635"/>
      <c r="DW37" s="624">
        <v>6.8</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2640744</v>
      </c>
      <c r="S38" s="622"/>
      <c r="T38" s="622"/>
      <c r="U38" s="622"/>
      <c r="V38" s="622"/>
      <c r="W38" s="622"/>
      <c r="X38" s="622"/>
      <c r="Y38" s="623"/>
      <c r="Z38" s="659">
        <v>24.8</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111654</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1556</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632891</v>
      </c>
      <c r="CS38" s="622"/>
      <c r="CT38" s="622"/>
      <c r="CU38" s="622"/>
      <c r="CV38" s="622"/>
      <c r="CW38" s="622"/>
      <c r="CX38" s="622"/>
      <c r="CY38" s="623"/>
      <c r="CZ38" s="624">
        <v>6</v>
      </c>
      <c r="DA38" s="636"/>
      <c r="DB38" s="636"/>
      <c r="DC38" s="637"/>
      <c r="DD38" s="627">
        <v>515787</v>
      </c>
      <c r="DE38" s="622"/>
      <c r="DF38" s="622"/>
      <c r="DG38" s="622"/>
      <c r="DH38" s="622"/>
      <c r="DI38" s="622"/>
      <c r="DJ38" s="622"/>
      <c r="DK38" s="623"/>
      <c r="DL38" s="627">
        <v>472920</v>
      </c>
      <c r="DM38" s="622"/>
      <c r="DN38" s="622"/>
      <c r="DO38" s="622"/>
      <c r="DP38" s="622"/>
      <c r="DQ38" s="622"/>
      <c r="DR38" s="622"/>
      <c r="DS38" s="622"/>
      <c r="DT38" s="622"/>
      <c r="DU38" s="622"/>
      <c r="DV38" s="623"/>
      <c r="DW38" s="624">
        <v>9.5</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49546</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2208</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251080</v>
      </c>
      <c r="CS39" s="634"/>
      <c r="CT39" s="634"/>
      <c r="CU39" s="634"/>
      <c r="CV39" s="634"/>
      <c r="CW39" s="634"/>
      <c r="CX39" s="634"/>
      <c r="CY39" s="635"/>
      <c r="CZ39" s="624">
        <v>2.4</v>
      </c>
      <c r="DA39" s="636"/>
      <c r="DB39" s="636"/>
      <c r="DC39" s="637"/>
      <c r="DD39" s="627">
        <v>143417</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20444</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7100</v>
      </c>
      <c r="BA40" s="622"/>
      <c r="BB40" s="622"/>
      <c r="BC40" s="622"/>
      <c r="BD40" s="634"/>
      <c r="BE40" s="634"/>
      <c r="BF40" s="657"/>
      <c r="BG40" s="662" t="s">
        <v>332</v>
      </c>
      <c r="BH40" s="663"/>
      <c r="BI40" s="663"/>
      <c r="BJ40" s="663"/>
      <c r="BK40" s="663"/>
      <c r="BL40" s="223"/>
      <c r="BM40" s="619" t="s">
        <v>333</v>
      </c>
      <c r="BN40" s="619"/>
      <c r="BO40" s="619"/>
      <c r="BP40" s="619"/>
      <c r="BQ40" s="619"/>
      <c r="BR40" s="619"/>
      <c r="BS40" s="619"/>
      <c r="BT40" s="619"/>
      <c r="BU40" s="620"/>
      <c r="BV40" s="621">
        <v>79</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27200</v>
      </c>
      <c r="CS40" s="622"/>
      <c r="CT40" s="622"/>
      <c r="CU40" s="622"/>
      <c r="CV40" s="622"/>
      <c r="CW40" s="622"/>
      <c r="CX40" s="622"/>
      <c r="CY40" s="623"/>
      <c r="CZ40" s="624">
        <v>0.3</v>
      </c>
      <c r="DA40" s="636"/>
      <c r="DB40" s="636"/>
      <c r="DC40" s="637"/>
      <c r="DD40" s="627">
        <v>7200</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10655750</v>
      </c>
      <c r="S41" s="646"/>
      <c r="T41" s="646"/>
      <c r="U41" s="646"/>
      <c r="V41" s="646"/>
      <c r="W41" s="646"/>
      <c r="X41" s="646"/>
      <c r="Y41" s="649"/>
      <c r="Z41" s="650">
        <v>100</v>
      </c>
      <c r="AA41" s="650"/>
      <c r="AB41" s="650"/>
      <c r="AC41" s="650"/>
      <c r="AD41" s="651">
        <v>4936466</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132797</v>
      </c>
      <c r="BA41" s="622"/>
      <c r="BB41" s="622"/>
      <c r="BC41" s="622"/>
      <c r="BD41" s="634"/>
      <c r="BE41" s="634"/>
      <c r="BF41" s="657"/>
      <c r="BG41" s="662"/>
      <c r="BH41" s="663"/>
      <c r="BI41" s="663"/>
      <c r="BJ41" s="663"/>
      <c r="BK41" s="663"/>
      <c r="BL41" s="223"/>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492994</v>
      </c>
      <c r="BA42" s="646"/>
      <c r="BB42" s="646"/>
      <c r="BC42" s="646"/>
      <c r="BD42" s="606"/>
      <c r="BE42" s="606"/>
      <c r="BF42" s="669"/>
      <c r="BG42" s="664"/>
      <c r="BH42" s="665"/>
      <c r="BI42" s="665"/>
      <c r="BJ42" s="665"/>
      <c r="BK42" s="665"/>
      <c r="BL42" s="224"/>
      <c r="BM42" s="603" t="s">
        <v>340</v>
      </c>
      <c r="BN42" s="603"/>
      <c r="BO42" s="603"/>
      <c r="BP42" s="603"/>
      <c r="BQ42" s="603"/>
      <c r="BR42" s="603"/>
      <c r="BS42" s="603"/>
      <c r="BT42" s="603"/>
      <c r="BU42" s="604"/>
      <c r="BV42" s="605">
        <v>361</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3803030</v>
      </c>
      <c r="CS42" s="634"/>
      <c r="CT42" s="634"/>
      <c r="CU42" s="634"/>
      <c r="CV42" s="634"/>
      <c r="CW42" s="634"/>
      <c r="CX42" s="634"/>
      <c r="CY42" s="635"/>
      <c r="CZ42" s="624">
        <v>36.200000000000003</v>
      </c>
      <c r="DA42" s="636"/>
      <c r="DB42" s="636"/>
      <c r="DC42" s="637"/>
      <c r="DD42" s="627">
        <v>324953</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14" t="s">
        <v>342</v>
      </c>
      <c r="CD43" s="618" t="s">
        <v>343</v>
      </c>
      <c r="CE43" s="619"/>
      <c r="CF43" s="619"/>
      <c r="CG43" s="619"/>
      <c r="CH43" s="619"/>
      <c r="CI43" s="619"/>
      <c r="CJ43" s="619"/>
      <c r="CK43" s="619"/>
      <c r="CL43" s="619"/>
      <c r="CM43" s="619"/>
      <c r="CN43" s="619"/>
      <c r="CO43" s="619"/>
      <c r="CP43" s="619"/>
      <c r="CQ43" s="620"/>
      <c r="CR43" s="621">
        <v>103947</v>
      </c>
      <c r="CS43" s="634"/>
      <c r="CT43" s="634"/>
      <c r="CU43" s="634"/>
      <c r="CV43" s="634"/>
      <c r="CW43" s="634"/>
      <c r="CX43" s="634"/>
      <c r="CY43" s="635"/>
      <c r="CZ43" s="624">
        <v>1</v>
      </c>
      <c r="DA43" s="636"/>
      <c r="DB43" s="636"/>
      <c r="DC43" s="637"/>
      <c r="DD43" s="627">
        <v>103947</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3756006</v>
      </c>
      <c r="CS44" s="622"/>
      <c r="CT44" s="622"/>
      <c r="CU44" s="622"/>
      <c r="CV44" s="622"/>
      <c r="CW44" s="622"/>
      <c r="CX44" s="622"/>
      <c r="CY44" s="623"/>
      <c r="CZ44" s="624">
        <v>35.799999999999997</v>
      </c>
      <c r="DA44" s="625"/>
      <c r="DB44" s="625"/>
      <c r="DC44" s="626"/>
      <c r="DD44" s="627">
        <v>320141</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464259</v>
      </c>
      <c r="CS45" s="634"/>
      <c r="CT45" s="634"/>
      <c r="CU45" s="634"/>
      <c r="CV45" s="634"/>
      <c r="CW45" s="634"/>
      <c r="CX45" s="634"/>
      <c r="CY45" s="635"/>
      <c r="CZ45" s="624">
        <v>4.4000000000000004</v>
      </c>
      <c r="DA45" s="636"/>
      <c r="DB45" s="636"/>
      <c r="DC45" s="637"/>
      <c r="DD45" s="627">
        <v>53428</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25"/>
      <c r="CD46" s="642"/>
      <c r="CE46" s="643"/>
      <c r="CF46" s="618" t="s">
        <v>348</v>
      </c>
      <c r="CG46" s="619"/>
      <c r="CH46" s="619"/>
      <c r="CI46" s="619"/>
      <c r="CJ46" s="619"/>
      <c r="CK46" s="619"/>
      <c r="CL46" s="619"/>
      <c r="CM46" s="619"/>
      <c r="CN46" s="619"/>
      <c r="CO46" s="619"/>
      <c r="CP46" s="619"/>
      <c r="CQ46" s="620"/>
      <c r="CR46" s="621">
        <v>3262709</v>
      </c>
      <c r="CS46" s="622"/>
      <c r="CT46" s="622"/>
      <c r="CU46" s="622"/>
      <c r="CV46" s="622"/>
      <c r="CW46" s="622"/>
      <c r="CX46" s="622"/>
      <c r="CY46" s="623"/>
      <c r="CZ46" s="624">
        <v>31.1</v>
      </c>
      <c r="DA46" s="625"/>
      <c r="DB46" s="625"/>
      <c r="DC46" s="626"/>
      <c r="DD46" s="627">
        <v>264695</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25"/>
      <c r="CD47" s="642"/>
      <c r="CE47" s="643"/>
      <c r="CF47" s="618" t="s">
        <v>349</v>
      </c>
      <c r="CG47" s="619"/>
      <c r="CH47" s="619"/>
      <c r="CI47" s="619"/>
      <c r="CJ47" s="619"/>
      <c r="CK47" s="619"/>
      <c r="CL47" s="619"/>
      <c r="CM47" s="619"/>
      <c r="CN47" s="619"/>
      <c r="CO47" s="619"/>
      <c r="CP47" s="619"/>
      <c r="CQ47" s="620"/>
      <c r="CR47" s="621">
        <v>47024</v>
      </c>
      <c r="CS47" s="634"/>
      <c r="CT47" s="634"/>
      <c r="CU47" s="634"/>
      <c r="CV47" s="634"/>
      <c r="CW47" s="634"/>
      <c r="CX47" s="634"/>
      <c r="CY47" s="635"/>
      <c r="CZ47" s="624">
        <v>0.4</v>
      </c>
      <c r="DA47" s="636"/>
      <c r="DB47" s="636"/>
      <c r="DC47" s="637"/>
      <c r="DD47" s="627">
        <v>4812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25"/>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25"/>
      <c r="CD49" s="602" t="s">
        <v>351</v>
      </c>
      <c r="CE49" s="603"/>
      <c r="CF49" s="603"/>
      <c r="CG49" s="603"/>
      <c r="CH49" s="603"/>
      <c r="CI49" s="603"/>
      <c r="CJ49" s="603"/>
      <c r="CK49" s="603"/>
      <c r="CL49" s="603"/>
      <c r="CM49" s="603"/>
      <c r="CN49" s="603"/>
      <c r="CO49" s="603"/>
      <c r="CP49" s="603"/>
      <c r="CQ49" s="604"/>
      <c r="CR49" s="605">
        <v>10492215</v>
      </c>
      <c r="CS49" s="606"/>
      <c r="CT49" s="606"/>
      <c r="CU49" s="606"/>
      <c r="CV49" s="606"/>
      <c r="CW49" s="606"/>
      <c r="CX49" s="606"/>
      <c r="CY49" s="607"/>
      <c r="CZ49" s="608">
        <v>100</v>
      </c>
      <c r="DA49" s="609"/>
      <c r="DB49" s="609"/>
      <c r="DC49" s="610"/>
      <c r="DD49" s="611">
        <v>5729565</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Nsgx1TLWY3dvw26jWyARIlFol+z6L9bjJab/8+7ZEGH4yA4YATCkoiWEj3EozgmNpV70fOvAhr6TqXbZTpP0nw==" saltValue="BCq2i5jXiUR+MXnX/1JMg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091" t="s">
        <v>353</v>
      </c>
      <c r="DK2" s="1092"/>
      <c r="DL2" s="1092"/>
      <c r="DM2" s="1092"/>
      <c r="DN2" s="1092"/>
      <c r="DO2" s="1093"/>
      <c r="DP2" s="228"/>
      <c r="DQ2" s="1091" t="s">
        <v>354</v>
      </c>
      <c r="DR2" s="1092"/>
      <c r="DS2" s="1092"/>
      <c r="DT2" s="1092"/>
      <c r="DU2" s="1092"/>
      <c r="DV2" s="1092"/>
      <c r="DW2" s="1092"/>
      <c r="DX2" s="1092"/>
      <c r="DY2" s="1092"/>
      <c r="DZ2" s="1093"/>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32"/>
      <c r="BA4" s="232"/>
      <c r="BB4" s="232"/>
      <c r="BC4" s="232"/>
      <c r="BD4" s="232"/>
      <c r="BE4" s="233"/>
      <c r="BF4" s="233"/>
      <c r="BG4" s="233"/>
      <c r="BH4" s="233"/>
      <c r="BI4" s="233"/>
      <c r="BJ4" s="233"/>
      <c r="BK4" s="233"/>
      <c r="BL4" s="233"/>
      <c r="BM4" s="233"/>
      <c r="BN4" s="233"/>
      <c r="BO4" s="233"/>
      <c r="BP4" s="233"/>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34"/>
    </row>
    <row r="5" spans="1:131" s="235"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32"/>
      <c r="BA5" s="232"/>
      <c r="BB5" s="232"/>
      <c r="BC5" s="232"/>
      <c r="BD5" s="232"/>
      <c r="BE5" s="233"/>
      <c r="BF5" s="233"/>
      <c r="BG5" s="233"/>
      <c r="BH5" s="233"/>
      <c r="BI5" s="233"/>
      <c r="BJ5" s="233"/>
      <c r="BK5" s="233"/>
      <c r="BL5" s="233"/>
      <c r="BM5" s="233"/>
      <c r="BN5" s="233"/>
      <c r="BO5" s="233"/>
      <c r="BP5" s="233"/>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34"/>
    </row>
    <row r="6" spans="1:131" s="235"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32"/>
      <c r="BA6" s="232"/>
      <c r="BB6" s="232"/>
      <c r="BC6" s="232"/>
      <c r="BD6" s="232"/>
      <c r="BE6" s="233"/>
      <c r="BF6" s="233"/>
      <c r="BG6" s="233"/>
      <c r="BH6" s="233"/>
      <c r="BI6" s="233"/>
      <c r="BJ6" s="233"/>
      <c r="BK6" s="233"/>
      <c r="BL6" s="233"/>
      <c r="BM6" s="233"/>
      <c r="BN6" s="233"/>
      <c r="BO6" s="233"/>
      <c r="BP6" s="233"/>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34"/>
    </row>
    <row r="7" spans="1:131" s="235" customFormat="1" ht="26.25" customHeight="1" thickTop="1" x14ac:dyDescent="0.15">
      <c r="A7" s="236">
        <v>1</v>
      </c>
      <c r="B7" s="1047" t="s">
        <v>374</v>
      </c>
      <c r="C7" s="1048"/>
      <c r="D7" s="1048"/>
      <c r="E7" s="1048"/>
      <c r="F7" s="1048"/>
      <c r="G7" s="1048"/>
      <c r="H7" s="1048"/>
      <c r="I7" s="1048"/>
      <c r="J7" s="1048"/>
      <c r="K7" s="1048"/>
      <c r="L7" s="1048"/>
      <c r="M7" s="1048"/>
      <c r="N7" s="1048"/>
      <c r="O7" s="1048"/>
      <c r="P7" s="1049"/>
      <c r="Q7" s="1102">
        <v>10656</v>
      </c>
      <c r="R7" s="1103"/>
      <c r="S7" s="1103"/>
      <c r="T7" s="1103"/>
      <c r="U7" s="1103"/>
      <c r="V7" s="1103">
        <v>10492</v>
      </c>
      <c r="W7" s="1103"/>
      <c r="X7" s="1103"/>
      <c r="Y7" s="1103"/>
      <c r="Z7" s="1103"/>
      <c r="AA7" s="1103">
        <v>164</v>
      </c>
      <c r="AB7" s="1103"/>
      <c r="AC7" s="1103"/>
      <c r="AD7" s="1103"/>
      <c r="AE7" s="1104"/>
      <c r="AF7" s="1105">
        <v>92</v>
      </c>
      <c r="AG7" s="1106"/>
      <c r="AH7" s="1106"/>
      <c r="AI7" s="1106"/>
      <c r="AJ7" s="1107"/>
      <c r="AK7" s="1108">
        <v>463</v>
      </c>
      <c r="AL7" s="1109"/>
      <c r="AM7" s="1109"/>
      <c r="AN7" s="1109"/>
      <c r="AO7" s="1109"/>
      <c r="AP7" s="1109">
        <v>12082</v>
      </c>
      <c r="AQ7" s="1109"/>
      <c r="AR7" s="1109"/>
      <c r="AS7" s="1109"/>
      <c r="AT7" s="1109"/>
      <c r="AU7" s="1110"/>
      <c r="AV7" s="1110"/>
      <c r="AW7" s="1110"/>
      <c r="AX7" s="1110"/>
      <c r="AY7" s="1111"/>
      <c r="AZ7" s="232"/>
      <c r="BA7" s="232"/>
      <c r="BB7" s="232"/>
      <c r="BC7" s="232"/>
      <c r="BD7" s="232"/>
      <c r="BE7" s="233"/>
      <c r="BF7" s="233"/>
      <c r="BG7" s="233"/>
      <c r="BH7" s="233"/>
      <c r="BI7" s="233"/>
      <c r="BJ7" s="233"/>
      <c r="BK7" s="233"/>
      <c r="BL7" s="233"/>
      <c r="BM7" s="233"/>
      <c r="BN7" s="233"/>
      <c r="BO7" s="233"/>
      <c r="BP7" s="233"/>
      <c r="BQ7" s="236">
        <v>1</v>
      </c>
      <c r="BR7" s="237"/>
      <c r="BS7" s="1099" t="s">
        <v>561</v>
      </c>
      <c r="BT7" s="1100"/>
      <c r="BU7" s="1100"/>
      <c r="BV7" s="1100"/>
      <c r="BW7" s="1100"/>
      <c r="BX7" s="1100"/>
      <c r="BY7" s="1100"/>
      <c r="BZ7" s="1100"/>
      <c r="CA7" s="1100"/>
      <c r="CB7" s="1100"/>
      <c r="CC7" s="1100"/>
      <c r="CD7" s="1100"/>
      <c r="CE7" s="1100"/>
      <c r="CF7" s="1100"/>
      <c r="CG7" s="1112"/>
      <c r="CH7" s="1096">
        <v>-2</v>
      </c>
      <c r="CI7" s="1097"/>
      <c r="CJ7" s="1097"/>
      <c r="CK7" s="1097"/>
      <c r="CL7" s="1098"/>
      <c r="CM7" s="1096">
        <v>100</v>
      </c>
      <c r="CN7" s="1097"/>
      <c r="CO7" s="1097"/>
      <c r="CP7" s="1097"/>
      <c r="CQ7" s="1098"/>
      <c r="CR7" s="1096">
        <v>100</v>
      </c>
      <c r="CS7" s="1097"/>
      <c r="CT7" s="1097"/>
      <c r="CU7" s="1097"/>
      <c r="CV7" s="1098"/>
      <c r="CW7" s="1096">
        <v>38</v>
      </c>
      <c r="CX7" s="1097"/>
      <c r="CY7" s="1097"/>
      <c r="CZ7" s="1097"/>
      <c r="DA7" s="1098"/>
      <c r="DB7" s="1096" t="s">
        <v>572</v>
      </c>
      <c r="DC7" s="1097"/>
      <c r="DD7" s="1097"/>
      <c r="DE7" s="1097"/>
      <c r="DF7" s="1098"/>
      <c r="DG7" s="1096" t="s">
        <v>572</v>
      </c>
      <c r="DH7" s="1097"/>
      <c r="DI7" s="1097"/>
      <c r="DJ7" s="1097"/>
      <c r="DK7" s="1098"/>
      <c r="DL7" s="1096" t="s">
        <v>572</v>
      </c>
      <c r="DM7" s="1097"/>
      <c r="DN7" s="1097"/>
      <c r="DO7" s="1097"/>
      <c r="DP7" s="1098"/>
      <c r="DQ7" s="1096" t="s">
        <v>572</v>
      </c>
      <c r="DR7" s="1097"/>
      <c r="DS7" s="1097"/>
      <c r="DT7" s="1097"/>
      <c r="DU7" s="1098"/>
      <c r="DV7" s="1099"/>
      <c r="DW7" s="1100"/>
      <c r="DX7" s="1100"/>
      <c r="DY7" s="1100"/>
      <c r="DZ7" s="1101"/>
      <c r="EA7" s="234"/>
    </row>
    <row r="8" spans="1:131" s="235" customFormat="1" ht="26.25" customHeight="1" x14ac:dyDescent="0.15">
      <c r="A8" s="238">
        <v>2</v>
      </c>
      <c r="B8" s="1030" t="s">
        <v>375</v>
      </c>
      <c r="C8" s="1031"/>
      <c r="D8" s="1031"/>
      <c r="E8" s="1031"/>
      <c r="F8" s="1031"/>
      <c r="G8" s="1031"/>
      <c r="H8" s="1031"/>
      <c r="I8" s="1031"/>
      <c r="J8" s="1031"/>
      <c r="K8" s="1031"/>
      <c r="L8" s="1031"/>
      <c r="M8" s="1031"/>
      <c r="N8" s="1031"/>
      <c r="O8" s="1031"/>
      <c r="P8" s="1032"/>
      <c r="Q8" s="1038">
        <v>15</v>
      </c>
      <c r="R8" s="1039"/>
      <c r="S8" s="1039"/>
      <c r="T8" s="1039"/>
      <c r="U8" s="1039"/>
      <c r="V8" s="1039">
        <v>15</v>
      </c>
      <c r="W8" s="1039"/>
      <c r="X8" s="1039"/>
      <c r="Y8" s="1039"/>
      <c r="Z8" s="1039"/>
      <c r="AA8" s="1039">
        <v>0</v>
      </c>
      <c r="AB8" s="1039"/>
      <c r="AC8" s="1039"/>
      <c r="AD8" s="1039"/>
      <c r="AE8" s="1040"/>
      <c r="AF8" s="1035" t="s">
        <v>122</v>
      </c>
      <c r="AG8" s="1036"/>
      <c r="AH8" s="1036"/>
      <c r="AI8" s="1036"/>
      <c r="AJ8" s="1037"/>
      <c r="AK8" s="1080" t="s">
        <v>571</v>
      </c>
      <c r="AL8" s="1081"/>
      <c r="AM8" s="1081"/>
      <c r="AN8" s="1081"/>
      <c r="AO8" s="1081"/>
      <c r="AP8" s="1081" t="s">
        <v>571</v>
      </c>
      <c r="AQ8" s="1081"/>
      <c r="AR8" s="1081"/>
      <c r="AS8" s="1081"/>
      <c r="AT8" s="1081"/>
      <c r="AU8" s="1082"/>
      <c r="AV8" s="1082"/>
      <c r="AW8" s="1082"/>
      <c r="AX8" s="1082"/>
      <c r="AY8" s="1083"/>
      <c r="AZ8" s="232"/>
      <c r="BA8" s="232"/>
      <c r="BB8" s="232"/>
      <c r="BC8" s="232"/>
      <c r="BD8" s="232"/>
      <c r="BE8" s="233"/>
      <c r="BF8" s="233"/>
      <c r="BG8" s="233"/>
      <c r="BH8" s="233"/>
      <c r="BI8" s="233"/>
      <c r="BJ8" s="233"/>
      <c r="BK8" s="233"/>
      <c r="BL8" s="233"/>
      <c r="BM8" s="233"/>
      <c r="BN8" s="233"/>
      <c r="BO8" s="233"/>
      <c r="BP8" s="233"/>
      <c r="BQ8" s="238">
        <v>2</v>
      </c>
      <c r="BR8" s="239"/>
      <c r="BS8" s="992" t="s">
        <v>562</v>
      </c>
      <c r="BT8" s="993"/>
      <c r="BU8" s="993"/>
      <c r="BV8" s="993"/>
      <c r="BW8" s="993"/>
      <c r="BX8" s="993"/>
      <c r="BY8" s="993"/>
      <c r="BZ8" s="993"/>
      <c r="CA8" s="993"/>
      <c r="CB8" s="993"/>
      <c r="CC8" s="993"/>
      <c r="CD8" s="993"/>
      <c r="CE8" s="993"/>
      <c r="CF8" s="993"/>
      <c r="CG8" s="1014"/>
      <c r="CH8" s="989">
        <v>-7</v>
      </c>
      <c r="CI8" s="990"/>
      <c r="CJ8" s="990"/>
      <c r="CK8" s="990"/>
      <c r="CL8" s="991"/>
      <c r="CM8" s="989">
        <v>16</v>
      </c>
      <c r="CN8" s="990"/>
      <c r="CO8" s="990"/>
      <c r="CP8" s="990"/>
      <c r="CQ8" s="991"/>
      <c r="CR8" s="989">
        <v>35</v>
      </c>
      <c r="CS8" s="990"/>
      <c r="CT8" s="990"/>
      <c r="CU8" s="990"/>
      <c r="CV8" s="991"/>
      <c r="CW8" s="989">
        <v>5</v>
      </c>
      <c r="CX8" s="990"/>
      <c r="CY8" s="990"/>
      <c r="CZ8" s="990"/>
      <c r="DA8" s="991"/>
      <c r="DB8" s="989" t="s">
        <v>572</v>
      </c>
      <c r="DC8" s="990"/>
      <c r="DD8" s="990"/>
      <c r="DE8" s="990"/>
      <c r="DF8" s="991"/>
      <c r="DG8" s="989" t="s">
        <v>572</v>
      </c>
      <c r="DH8" s="990"/>
      <c r="DI8" s="990"/>
      <c r="DJ8" s="990"/>
      <c r="DK8" s="991"/>
      <c r="DL8" s="989" t="s">
        <v>572</v>
      </c>
      <c r="DM8" s="990"/>
      <c r="DN8" s="990"/>
      <c r="DO8" s="990"/>
      <c r="DP8" s="991"/>
      <c r="DQ8" s="989" t="s">
        <v>572</v>
      </c>
      <c r="DR8" s="990"/>
      <c r="DS8" s="990"/>
      <c r="DT8" s="990"/>
      <c r="DU8" s="991"/>
      <c r="DV8" s="992"/>
      <c r="DW8" s="993"/>
      <c r="DX8" s="993"/>
      <c r="DY8" s="993"/>
      <c r="DZ8" s="994"/>
      <c r="EA8" s="234"/>
    </row>
    <row r="9" spans="1:131" s="235" customFormat="1" ht="26.25" customHeight="1" x14ac:dyDescent="0.15">
      <c r="A9" s="238">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32"/>
      <c r="BA9" s="232"/>
      <c r="BB9" s="232"/>
      <c r="BC9" s="232"/>
      <c r="BD9" s="232"/>
      <c r="BE9" s="233"/>
      <c r="BF9" s="233"/>
      <c r="BG9" s="233"/>
      <c r="BH9" s="233"/>
      <c r="BI9" s="233"/>
      <c r="BJ9" s="233"/>
      <c r="BK9" s="233"/>
      <c r="BL9" s="233"/>
      <c r="BM9" s="233"/>
      <c r="BN9" s="233"/>
      <c r="BO9" s="233"/>
      <c r="BP9" s="233"/>
      <c r="BQ9" s="238">
        <v>3</v>
      </c>
      <c r="BR9" s="239"/>
      <c r="BS9" s="992" t="s">
        <v>563</v>
      </c>
      <c r="BT9" s="993"/>
      <c r="BU9" s="993"/>
      <c r="BV9" s="993"/>
      <c r="BW9" s="993"/>
      <c r="BX9" s="993"/>
      <c r="BY9" s="993"/>
      <c r="BZ9" s="993"/>
      <c r="CA9" s="993"/>
      <c r="CB9" s="993"/>
      <c r="CC9" s="993"/>
      <c r="CD9" s="993"/>
      <c r="CE9" s="993"/>
      <c r="CF9" s="993"/>
      <c r="CG9" s="1014"/>
      <c r="CH9" s="989">
        <v>57</v>
      </c>
      <c r="CI9" s="990"/>
      <c r="CJ9" s="990"/>
      <c r="CK9" s="990"/>
      <c r="CL9" s="991"/>
      <c r="CM9" s="989">
        <v>387</v>
      </c>
      <c r="CN9" s="990"/>
      <c r="CO9" s="990"/>
      <c r="CP9" s="990"/>
      <c r="CQ9" s="991"/>
      <c r="CR9" s="989">
        <v>22</v>
      </c>
      <c r="CS9" s="990"/>
      <c r="CT9" s="990"/>
      <c r="CU9" s="990"/>
      <c r="CV9" s="991"/>
      <c r="CW9" s="989">
        <v>0</v>
      </c>
      <c r="CX9" s="990"/>
      <c r="CY9" s="990"/>
      <c r="CZ9" s="990"/>
      <c r="DA9" s="991"/>
      <c r="DB9" s="989" t="s">
        <v>572</v>
      </c>
      <c r="DC9" s="990"/>
      <c r="DD9" s="990"/>
      <c r="DE9" s="990"/>
      <c r="DF9" s="991"/>
      <c r="DG9" s="989" t="s">
        <v>572</v>
      </c>
      <c r="DH9" s="990"/>
      <c r="DI9" s="990"/>
      <c r="DJ9" s="990"/>
      <c r="DK9" s="991"/>
      <c r="DL9" s="989" t="s">
        <v>572</v>
      </c>
      <c r="DM9" s="990"/>
      <c r="DN9" s="990"/>
      <c r="DO9" s="990"/>
      <c r="DP9" s="991"/>
      <c r="DQ9" s="989" t="s">
        <v>572</v>
      </c>
      <c r="DR9" s="990"/>
      <c r="DS9" s="990"/>
      <c r="DT9" s="990"/>
      <c r="DU9" s="991"/>
      <c r="DV9" s="992"/>
      <c r="DW9" s="993"/>
      <c r="DX9" s="993"/>
      <c r="DY9" s="993"/>
      <c r="DZ9" s="994"/>
      <c r="EA9" s="234"/>
    </row>
    <row r="10" spans="1:131" s="235" customFormat="1" ht="26.25" customHeight="1" x14ac:dyDescent="0.15">
      <c r="A10" s="238">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32"/>
      <c r="BA10" s="232"/>
      <c r="BB10" s="232"/>
      <c r="BC10" s="232"/>
      <c r="BD10" s="232"/>
      <c r="BE10" s="233"/>
      <c r="BF10" s="233"/>
      <c r="BG10" s="233"/>
      <c r="BH10" s="233"/>
      <c r="BI10" s="233"/>
      <c r="BJ10" s="233"/>
      <c r="BK10" s="233"/>
      <c r="BL10" s="233"/>
      <c r="BM10" s="233"/>
      <c r="BN10" s="233"/>
      <c r="BO10" s="233"/>
      <c r="BP10" s="233"/>
      <c r="BQ10" s="238">
        <v>4</v>
      </c>
      <c r="BR10" s="239"/>
      <c r="BS10" s="992" t="s">
        <v>564</v>
      </c>
      <c r="BT10" s="993"/>
      <c r="BU10" s="993"/>
      <c r="BV10" s="993"/>
      <c r="BW10" s="993"/>
      <c r="BX10" s="993"/>
      <c r="BY10" s="993"/>
      <c r="BZ10" s="993"/>
      <c r="CA10" s="993"/>
      <c r="CB10" s="993"/>
      <c r="CC10" s="993"/>
      <c r="CD10" s="993"/>
      <c r="CE10" s="993"/>
      <c r="CF10" s="993"/>
      <c r="CG10" s="1014"/>
      <c r="CH10" s="989">
        <v>6</v>
      </c>
      <c r="CI10" s="990"/>
      <c r="CJ10" s="990"/>
      <c r="CK10" s="990"/>
      <c r="CL10" s="991"/>
      <c r="CM10" s="989">
        <v>202</v>
      </c>
      <c r="CN10" s="990"/>
      <c r="CO10" s="990"/>
      <c r="CP10" s="990"/>
      <c r="CQ10" s="991"/>
      <c r="CR10" s="989">
        <v>150</v>
      </c>
      <c r="CS10" s="990"/>
      <c r="CT10" s="990"/>
      <c r="CU10" s="990"/>
      <c r="CV10" s="991"/>
      <c r="CW10" s="989">
        <v>1</v>
      </c>
      <c r="CX10" s="990"/>
      <c r="CY10" s="990"/>
      <c r="CZ10" s="990"/>
      <c r="DA10" s="991"/>
      <c r="DB10" s="989" t="s">
        <v>572</v>
      </c>
      <c r="DC10" s="990"/>
      <c r="DD10" s="990"/>
      <c r="DE10" s="990"/>
      <c r="DF10" s="991"/>
      <c r="DG10" s="989" t="s">
        <v>572</v>
      </c>
      <c r="DH10" s="990"/>
      <c r="DI10" s="990"/>
      <c r="DJ10" s="990"/>
      <c r="DK10" s="991"/>
      <c r="DL10" s="989" t="s">
        <v>572</v>
      </c>
      <c r="DM10" s="990"/>
      <c r="DN10" s="990"/>
      <c r="DO10" s="990"/>
      <c r="DP10" s="991"/>
      <c r="DQ10" s="989" t="s">
        <v>572</v>
      </c>
      <c r="DR10" s="990"/>
      <c r="DS10" s="990"/>
      <c r="DT10" s="990"/>
      <c r="DU10" s="991"/>
      <c r="DV10" s="992"/>
      <c r="DW10" s="993"/>
      <c r="DX10" s="993"/>
      <c r="DY10" s="993"/>
      <c r="DZ10" s="994"/>
      <c r="EA10" s="234"/>
    </row>
    <row r="11" spans="1:131" s="235" customFormat="1" ht="26.25" customHeight="1" x14ac:dyDescent="0.15">
      <c r="A11" s="238">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32"/>
      <c r="BA11" s="232"/>
      <c r="BB11" s="232"/>
      <c r="BC11" s="232"/>
      <c r="BD11" s="232"/>
      <c r="BE11" s="233"/>
      <c r="BF11" s="233"/>
      <c r="BG11" s="233"/>
      <c r="BH11" s="233"/>
      <c r="BI11" s="233"/>
      <c r="BJ11" s="233"/>
      <c r="BK11" s="233"/>
      <c r="BL11" s="233"/>
      <c r="BM11" s="233"/>
      <c r="BN11" s="233"/>
      <c r="BO11" s="233"/>
      <c r="BP11" s="233"/>
      <c r="BQ11" s="238">
        <v>5</v>
      </c>
      <c r="BR11" s="239"/>
      <c r="BS11" s="992" t="s">
        <v>565</v>
      </c>
      <c r="BT11" s="993"/>
      <c r="BU11" s="993"/>
      <c r="BV11" s="993"/>
      <c r="BW11" s="993"/>
      <c r="BX11" s="993"/>
      <c r="BY11" s="993"/>
      <c r="BZ11" s="993"/>
      <c r="CA11" s="993"/>
      <c r="CB11" s="993"/>
      <c r="CC11" s="993"/>
      <c r="CD11" s="993"/>
      <c r="CE11" s="993"/>
      <c r="CF11" s="993"/>
      <c r="CG11" s="1014"/>
      <c r="CH11" s="989">
        <v>3</v>
      </c>
      <c r="CI11" s="990"/>
      <c r="CJ11" s="990"/>
      <c r="CK11" s="990"/>
      <c r="CL11" s="991"/>
      <c r="CM11" s="989">
        <v>68</v>
      </c>
      <c r="CN11" s="990"/>
      <c r="CO11" s="990"/>
      <c r="CP11" s="990"/>
      <c r="CQ11" s="991"/>
      <c r="CR11" s="989">
        <v>20</v>
      </c>
      <c r="CS11" s="990"/>
      <c r="CT11" s="990"/>
      <c r="CU11" s="990"/>
      <c r="CV11" s="991"/>
      <c r="CW11" s="989">
        <v>1</v>
      </c>
      <c r="CX11" s="990"/>
      <c r="CY11" s="990"/>
      <c r="CZ11" s="990"/>
      <c r="DA11" s="991"/>
      <c r="DB11" s="989" t="s">
        <v>572</v>
      </c>
      <c r="DC11" s="990"/>
      <c r="DD11" s="990"/>
      <c r="DE11" s="990"/>
      <c r="DF11" s="991"/>
      <c r="DG11" s="989" t="s">
        <v>572</v>
      </c>
      <c r="DH11" s="990"/>
      <c r="DI11" s="990"/>
      <c r="DJ11" s="990"/>
      <c r="DK11" s="991"/>
      <c r="DL11" s="989" t="s">
        <v>572</v>
      </c>
      <c r="DM11" s="990"/>
      <c r="DN11" s="990"/>
      <c r="DO11" s="990"/>
      <c r="DP11" s="991"/>
      <c r="DQ11" s="989" t="s">
        <v>572</v>
      </c>
      <c r="DR11" s="990"/>
      <c r="DS11" s="990"/>
      <c r="DT11" s="990"/>
      <c r="DU11" s="991"/>
      <c r="DV11" s="992"/>
      <c r="DW11" s="993"/>
      <c r="DX11" s="993"/>
      <c r="DY11" s="993"/>
      <c r="DZ11" s="994"/>
      <c r="EA11" s="234"/>
    </row>
    <row r="12" spans="1:131" s="235" customFormat="1" ht="26.25" customHeight="1" x14ac:dyDescent="0.15">
      <c r="A12" s="238">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32"/>
      <c r="BA12" s="232"/>
      <c r="BB12" s="232"/>
      <c r="BC12" s="232"/>
      <c r="BD12" s="232"/>
      <c r="BE12" s="233"/>
      <c r="BF12" s="233"/>
      <c r="BG12" s="233"/>
      <c r="BH12" s="233"/>
      <c r="BI12" s="233"/>
      <c r="BJ12" s="233"/>
      <c r="BK12" s="233"/>
      <c r="BL12" s="233"/>
      <c r="BM12" s="233"/>
      <c r="BN12" s="233"/>
      <c r="BO12" s="233"/>
      <c r="BP12" s="233"/>
      <c r="BQ12" s="238">
        <v>6</v>
      </c>
      <c r="BR12" s="239"/>
      <c r="BS12" s="992" t="s">
        <v>566</v>
      </c>
      <c r="BT12" s="993"/>
      <c r="BU12" s="993"/>
      <c r="BV12" s="993"/>
      <c r="BW12" s="993"/>
      <c r="BX12" s="993"/>
      <c r="BY12" s="993"/>
      <c r="BZ12" s="993"/>
      <c r="CA12" s="993"/>
      <c r="CB12" s="993"/>
      <c r="CC12" s="993"/>
      <c r="CD12" s="993"/>
      <c r="CE12" s="993"/>
      <c r="CF12" s="993"/>
      <c r="CG12" s="1014"/>
      <c r="CH12" s="989">
        <v>0</v>
      </c>
      <c r="CI12" s="990"/>
      <c r="CJ12" s="990"/>
      <c r="CK12" s="990"/>
      <c r="CL12" s="991"/>
      <c r="CM12" s="989">
        <v>5</v>
      </c>
      <c r="CN12" s="990"/>
      <c r="CO12" s="990"/>
      <c r="CP12" s="990"/>
      <c r="CQ12" s="991"/>
      <c r="CR12" s="989">
        <v>4</v>
      </c>
      <c r="CS12" s="990"/>
      <c r="CT12" s="990"/>
      <c r="CU12" s="990"/>
      <c r="CV12" s="991"/>
      <c r="CW12" s="989">
        <v>0</v>
      </c>
      <c r="CX12" s="990"/>
      <c r="CY12" s="990"/>
      <c r="CZ12" s="990"/>
      <c r="DA12" s="991"/>
      <c r="DB12" s="989" t="s">
        <v>572</v>
      </c>
      <c r="DC12" s="990"/>
      <c r="DD12" s="990"/>
      <c r="DE12" s="990"/>
      <c r="DF12" s="991"/>
      <c r="DG12" s="989" t="s">
        <v>572</v>
      </c>
      <c r="DH12" s="990"/>
      <c r="DI12" s="990"/>
      <c r="DJ12" s="990"/>
      <c r="DK12" s="991"/>
      <c r="DL12" s="989" t="s">
        <v>572</v>
      </c>
      <c r="DM12" s="990"/>
      <c r="DN12" s="990"/>
      <c r="DO12" s="990"/>
      <c r="DP12" s="991"/>
      <c r="DQ12" s="989" t="s">
        <v>572</v>
      </c>
      <c r="DR12" s="990"/>
      <c r="DS12" s="990"/>
      <c r="DT12" s="990"/>
      <c r="DU12" s="991"/>
      <c r="DV12" s="992"/>
      <c r="DW12" s="993"/>
      <c r="DX12" s="993"/>
      <c r="DY12" s="993"/>
      <c r="DZ12" s="994"/>
      <c r="EA12" s="234"/>
    </row>
    <row r="13" spans="1:131" s="235" customFormat="1" ht="26.25" customHeight="1" x14ac:dyDescent="0.15">
      <c r="A13" s="238">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32"/>
      <c r="BA13" s="232"/>
      <c r="BB13" s="232"/>
      <c r="BC13" s="232"/>
      <c r="BD13" s="232"/>
      <c r="BE13" s="233"/>
      <c r="BF13" s="233"/>
      <c r="BG13" s="233"/>
      <c r="BH13" s="233"/>
      <c r="BI13" s="233"/>
      <c r="BJ13" s="233"/>
      <c r="BK13" s="233"/>
      <c r="BL13" s="233"/>
      <c r="BM13" s="233"/>
      <c r="BN13" s="233"/>
      <c r="BO13" s="233"/>
      <c r="BP13" s="233"/>
      <c r="BQ13" s="238">
        <v>7</v>
      </c>
      <c r="BR13" s="239"/>
      <c r="BS13" s="992" t="s">
        <v>567</v>
      </c>
      <c r="BT13" s="993"/>
      <c r="BU13" s="993"/>
      <c r="BV13" s="993"/>
      <c r="BW13" s="993"/>
      <c r="BX13" s="993"/>
      <c r="BY13" s="993"/>
      <c r="BZ13" s="993"/>
      <c r="CA13" s="993"/>
      <c r="CB13" s="993"/>
      <c r="CC13" s="993"/>
      <c r="CD13" s="993"/>
      <c r="CE13" s="993"/>
      <c r="CF13" s="993"/>
      <c r="CG13" s="1014"/>
      <c r="CH13" s="989">
        <v>0</v>
      </c>
      <c r="CI13" s="990"/>
      <c r="CJ13" s="990"/>
      <c r="CK13" s="990"/>
      <c r="CL13" s="991"/>
      <c r="CM13" s="989">
        <v>104</v>
      </c>
      <c r="CN13" s="990"/>
      <c r="CO13" s="990"/>
      <c r="CP13" s="990"/>
      <c r="CQ13" s="991"/>
      <c r="CR13" s="989">
        <v>74</v>
      </c>
      <c r="CS13" s="990"/>
      <c r="CT13" s="990"/>
      <c r="CU13" s="990"/>
      <c r="CV13" s="991"/>
      <c r="CW13" s="989" t="s">
        <v>573</v>
      </c>
      <c r="CX13" s="990"/>
      <c r="CY13" s="990"/>
      <c r="CZ13" s="990"/>
      <c r="DA13" s="991"/>
      <c r="DB13" s="989" t="s">
        <v>572</v>
      </c>
      <c r="DC13" s="990"/>
      <c r="DD13" s="990"/>
      <c r="DE13" s="990"/>
      <c r="DF13" s="991"/>
      <c r="DG13" s="989" t="s">
        <v>572</v>
      </c>
      <c r="DH13" s="990"/>
      <c r="DI13" s="990"/>
      <c r="DJ13" s="990"/>
      <c r="DK13" s="991"/>
      <c r="DL13" s="989" t="s">
        <v>572</v>
      </c>
      <c r="DM13" s="990"/>
      <c r="DN13" s="990"/>
      <c r="DO13" s="990"/>
      <c r="DP13" s="991"/>
      <c r="DQ13" s="989" t="s">
        <v>572</v>
      </c>
      <c r="DR13" s="990"/>
      <c r="DS13" s="990"/>
      <c r="DT13" s="990"/>
      <c r="DU13" s="991"/>
      <c r="DV13" s="992"/>
      <c r="DW13" s="993"/>
      <c r="DX13" s="993"/>
      <c r="DY13" s="993"/>
      <c r="DZ13" s="994"/>
      <c r="EA13" s="234"/>
    </row>
    <row r="14" spans="1:131" s="235" customFormat="1" ht="26.25" customHeight="1" x14ac:dyDescent="0.15">
      <c r="A14" s="238">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32"/>
      <c r="BA14" s="232"/>
      <c r="BB14" s="232"/>
      <c r="BC14" s="232"/>
      <c r="BD14" s="232"/>
      <c r="BE14" s="233"/>
      <c r="BF14" s="233"/>
      <c r="BG14" s="233"/>
      <c r="BH14" s="233"/>
      <c r="BI14" s="233"/>
      <c r="BJ14" s="233"/>
      <c r="BK14" s="233"/>
      <c r="BL14" s="233"/>
      <c r="BM14" s="233"/>
      <c r="BN14" s="233"/>
      <c r="BO14" s="233"/>
      <c r="BP14" s="233"/>
      <c r="BQ14" s="238">
        <v>8</v>
      </c>
      <c r="BR14" s="239"/>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34"/>
    </row>
    <row r="15" spans="1:131" s="235" customFormat="1" ht="26.25" customHeight="1" x14ac:dyDescent="0.15">
      <c r="A15" s="238">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32"/>
      <c r="BA15" s="232"/>
      <c r="BB15" s="232"/>
      <c r="BC15" s="232"/>
      <c r="BD15" s="232"/>
      <c r="BE15" s="233"/>
      <c r="BF15" s="233"/>
      <c r="BG15" s="233"/>
      <c r="BH15" s="233"/>
      <c r="BI15" s="233"/>
      <c r="BJ15" s="233"/>
      <c r="BK15" s="233"/>
      <c r="BL15" s="233"/>
      <c r="BM15" s="233"/>
      <c r="BN15" s="233"/>
      <c r="BO15" s="233"/>
      <c r="BP15" s="233"/>
      <c r="BQ15" s="238">
        <v>9</v>
      </c>
      <c r="BR15" s="239"/>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34"/>
    </row>
    <row r="16" spans="1:131" s="235" customFormat="1" ht="26.25" customHeight="1" x14ac:dyDescent="0.15">
      <c r="A16" s="238">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32"/>
      <c r="BA16" s="232"/>
      <c r="BB16" s="232"/>
      <c r="BC16" s="232"/>
      <c r="BD16" s="232"/>
      <c r="BE16" s="233"/>
      <c r="BF16" s="233"/>
      <c r="BG16" s="233"/>
      <c r="BH16" s="233"/>
      <c r="BI16" s="233"/>
      <c r="BJ16" s="233"/>
      <c r="BK16" s="233"/>
      <c r="BL16" s="233"/>
      <c r="BM16" s="233"/>
      <c r="BN16" s="233"/>
      <c r="BO16" s="233"/>
      <c r="BP16" s="233"/>
      <c r="BQ16" s="238">
        <v>10</v>
      </c>
      <c r="BR16" s="239"/>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34"/>
    </row>
    <row r="17" spans="1:131" s="235" customFormat="1" ht="26.25" customHeight="1" x14ac:dyDescent="0.15">
      <c r="A17" s="238">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32"/>
      <c r="BA17" s="232"/>
      <c r="BB17" s="232"/>
      <c r="BC17" s="232"/>
      <c r="BD17" s="232"/>
      <c r="BE17" s="233"/>
      <c r="BF17" s="233"/>
      <c r="BG17" s="233"/>
      <c r="BH17" s="233"/>
      <c r="BI17" s="233"/>
      <c r="BJ17" s="233"/>
      <c r="BK17" s="233"/>
      <c r="BL17" s="233"/>
      <c r="BM17" s="233"/>
      <c r="BN17" s="233"/>
      <c r="BO17" s="233"/>
      <c r="BP17" s="233"/>
      <c r="BQ17" s="238">
        <v>11</v>
      </c>
      <c r="BR17" s="239"/>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34"/>
    </row>
    <row r="18" spans="1:131" s="235" customFormat="1" ht="26.25" customHeight="1" x14ac:dyDescent="0.15">
      <c r="A18" s="238">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32"/>
      <c r="BA18" s="232"/>
      <c r="BB18" s="232"/>
      <c r="BC18" s="232"/>
      <c r="BD18" s="232"/>
      <c r="BE18" s="233"/>
      <c r="BF18" s="233"/>
      <c r="BG18" s="233"/>
      <c r="BH18" s="233"/>
      <c r="BI18" s="233"/>
      <c r="BJ18" s="233"/>
      <c r="BK18" s="233"/>
      <c r="BL18" s="233"/>
      <c r="BM18" s="233"/>
      <c r="BN18" s="233"/>
      <c r="BO18" s="233"/>
      <c r="BP18" s="233"/>
      <c r="BQ18" s="238">
        <v>12</v>
      </c>
      <c r="BR18" s="239"/>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34"/>
    </row>
    <row r="19" spans="1:131" s="235" customFormat="1" ht="26.25" customHeight="1" x14ac:dyDescent="0.15">
      <c r="A19" s="238">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32"/>
      <c r="BA19" s="232"/>
      <c r="BB19" s="232"/>
      <c r="BC19" s="232"/>
      <c r="BD19" s="232"/>
      <c r="BE19" s="233"/>
      <c r="BF19" s="233"/>
      <c r="BG19" s="233"/>
      <c r="BH19" s="233"/>
      <c r="BI19" s="233"/>
      <c r="BJ19" s="233"/>
      <c r="BK19" s="233"/>
      <c r="BL19" s="233"/>
      <c r="BM19" s="233"/>
      <c r="BN19" s="233"/>
      <c r="BO19" s="233"/>
      <c r="BP19" s="233"/>
      <c r="BQ19" s="238">
        <v>13</v>
      </c>
      <c r="BR19" s="239"/>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34"/>
    </row>
    <row r="20" spans="1:131" s="235" customFormat="1" ht="26.25" customHeight="1" x14ac:dyDescent="0.15">
      <c r="A20" s="238">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32"/>
      <c r="BA20" s="232"/>
      <c r="BB20" s="232"/>
      <c r="BC20" s="232"/>
      <c r="BD20" s="232"/>
      <c r="BE20" s="233"/>
      <c r="BF20" s="233"/>
      <c r="BG20" s="233"/>
      <c r="BH20" s="233"/>
      <c r="BI20" s="233"/>
      <c r="BJ20" s="233"/>
      <c r="BK20" s="233"/>
      <c r="BL20" s="233"/>
      <c r="BM20" s="233"/>
      <c r="BN20" s="233"/>
      <c r="BO20" s="233"/>
      <c r="BP20" s="233"/>
      <c r="BQ20" s="238">
        <v>14</v>
      </c>
      <c r="BR20" s="239"/>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34"/>
    </row>
    <row r="21" spans="1:131" s="235" customFormat="1" ht="26.25" customHeight="1" thickBot="1" x14ac:dyDescent="0.2">
      <c r="A21" s="238">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32"/>
      <c r="BA21" s="232"/>
      <c r="BB21" s="232"/>
      <c r="BC21" s="232"/>
      <c r="BD21" s="232"/>
      <c r="BE21" s="233"/>
      <c r="BF21" s="233"/>
      <c r="BG21" s="233"/>
      <c r="BH21" s="233"/>
      <c r="BI21" s="233"/>
      <c r="BJ21" s="233"/>
      <c r="BK21" s="233"/>
      <c r="BL21" s="233"/>
      <c r="BM21" s="233"/>
      <c r="BN21" s="233"/>
      <c r="BO21" s="233"/>
      <c r="BP21" s="233"/>
      <c r="BQ21" s="238">
        <v>15</v>
      </c>
      <c r="BR21" s="239"/>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34"/>
    </row>
    <row r="22" spans="1:131" s="235" customFormat="1" ht="26.25" customHeight="1" x14ac:dyDescent="0.15">
      <c r="A22" s="238">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33"/>
      <c r="BF22" s="233"/>
      <c r="BG22" s="233"/>
      <c r="BH22" s="233"/>
      <c r="BI22" s="233"/>
      <c r="BJ22" s="233"/>
      <c r="BK22" s="233"/>
      <c r="BL22" s="233"/>
      <c r="BM22" s="233"/>
      <c r="BN22" s="233"/>
      <c r="BO22" s="233"/>
      <c r="BP22" s="233"/>
      <c r="BQ22" s="238">
        <v>16</v>
      </c>
      <c r="BR22" s="239"/>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34"/>
    </row>
    <row r="23" spans="1:131" s="235" customFormat="1" ht="26.25" customHeight="1" thickBot="1" x14ac:dyDescent="0.2">
      <c r="A23" s="240" t="s">
        <v>377</v>
      </c>
      <c r="B23" s="937" t="s">
        <v>378</v>
      </c>
      <c r="C23" s="938"/>
      <c r="D23" s="938"/>
      <c r="E23" s="938"/>
      <c r="F23" s="938"/>
      <c r="G23" s="938"/>
      <c r="H23" s="938"/>
      <c r="I23" s="938"/>
      <c r="J23" s="938"/>
      <c r="K23" s="938"/>
      <c r="L23" s="938"/>
      <c r="M23" s="938"/>
      <c r="N23" s="938"/>
      <c r="O23" s="938"/>
      <c r="P23" s="948"/>
      <c r="Q23" s="1067">
        <v>10669</v>
      </c>
      <c r="R23" s="1061"/>
      <c r="S23" s="1061"/>
      <c r="T23" s="1061"/>
      <c r="U23" s="1061"/>
      <c r="V23" s="1061">
        <v>10506</v>
      </c>
      <c r="W23" s="1061"/>
      <c r="X23" s="1061"/>
      <c r="Y23" s="1061"/>
      <c r="Z23" s="1061"/>
      <c r="AA23" s="1061">
        <v>164</v>
      </c>
      <c r="AB23" s="1061"/>
      <c r="AC23" s="1061"/>
      <c r="AD23" s="1061"/>
      <c r="AE23" s="1068"/>
      <c r="AF23" s="1069">
        <v>92</v>
      </c>
      <c r="AG23" s="1061"/>
      <c r="AH23" s="1061"/>
      <c r="AI23" s="1061"/>
      <c r="AJ23" s="1070"/>
      <c r="AK23" s="1071"/>
      <c r="AL23" s="1072"/>
      <c r="AM23" s="1072"/>
      <c r="AN23" s="1072"/>
      <c r="AO23" s="1072"/>
      <c r="AP23" s="1061">
        <v>12082</v>
      </c>
      <c r="AQ23" s="1061"/>
      <c r="AR23" s="1061"/>
      <c r="AS23" s="1061"/>
      <c r="AT23" s="1061"/>
      <c r="AU23" s="1062"/>
      <c r="AV23" s="1062"/>
      <c r="AW23" s="1062"/>
      <c r="AX23" s="1062"/>
      <c r="AY23" s="1063"/>
      <c r="AZ23" s="1064" t="s">
        <v>122</v>
      </c>
      <c r="BA23" s="1065"/>
      <c r="BB23" s="1065"/>
      <c r="BC23" s="1065"/>
      <c r="BD23" s="1066"/>
      <c r="BE23" s="233"/>
      <c r="BF23" s="233"/>
      <c r="BG23" s="233"/>
      <c r="BH23" s="233"/>
      <c r="BI23" s="233"/>
      <c r="BJ23" s="233"/>
      <c r="BK23" s="233"/>
      <c r="BL23" s="233"/>
      <c r="BM23" s="233"/>
      <c r="BN23" s="233"/>
      <c r="BO23" s="233"/>
      <c r="BP23" s="233"/>
      <c r="BQ23" s="238">
        <v>17</v>
      </c>
      <c r="BR23" s="239"/>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34"/>
    </row>
    <row r="24" spans="1:131" s="235" customFormat="1" ht="26.25" customHeight="1" x14ac:dyDescent="0.15">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32"/>
      <c r="BA24" s="232"/>
      <c r="BB24" s="232"/>
      <c r="BC24" s="232"/>
      <c r="BD24" s="232"/>
      <c r="BE24" s="233"/>
      <c r="BF24" s="233"/>
      <c r="BG24" s="233"/>
      <c r="BH24" s="233"/>
      <c r="BI24" s="233"/>
      <c r="BJ24" s="233"/>
      <c r="BK24" s="233"/>
      <c r="BL24" s="233"/>
      <c r="BM24" s="233"/>
      <c r="BN24" s="233"/>
      <c r="BO24" s="233"/>
      <c r="BP24" s="233"/>
      <c r="BQ24" s="238">
        <v>18</v>
      </c>
      <c r="BR24" s="239"/>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34"/>
    </row>
    <row r="25" spans="1:131" ht="26.25" customHeight="1" thickBot="1" x14ac:dyDescent="0.2">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32"/>
      <c r="BK25" s="232"/>
      <c r="BL25" s="232"/>
      <c r="BM25" s="232"/>
      <c r="BN25" s="232"/>
      <c r="BO25" s="241"/>
      <c r="BP25" s="241"/>
      <c r="BQ25" s="238">
        <v>19</v>
      </c>
      <c r="BR25" s="239"/>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30"/>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32"/>
      <c r="BK26" s="232"/>
      <c r="BL26" s="232"/>
      <c r="BM26" s="232"/>
      <c r="BN26" s="232"/>
      <c r="BO26" s="241"/>
      <c r="BP26" s="241"/>
      <c r="BQ26" s="238">
        <v>20</v>
      </c>
      <c r="BR26" s="239"/>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30"/>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32"/>
      <c r="BK27" s="232"/>
      <c r="BL27" s="232"/>
      <c r="BM27" s="232"/>
      <c r="BN27" s="232"/>
      <c r="BO27" s="241"/>
      <c r="BP27" s="241"/>
      <c r="BQ27" s="238">
        <v>21</v>
      </c>
      <c r="BR27" s="239"/>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30"/>
    </row>
    <row r="28" spans="1:131" ht="26.25" customHeight="1" thickTop="1" x14ac:dyDescent="0.15">
      <c r="A28" s="242">
        <v>1</v>
      </c>
      <c r="B28" s="1047" t="s">
        <v>389</v>
      </c>
      <c r="C28" s="1048"/>
      <c r="D28" s="1048"/>
      <c r="E28" s="1048"/>
      <c r="F28" s="1048"/>
      <c r="G28" s="1048"/>
      <c r="H28" s="1048"/>
      <c r="I28" s="1048"/>
      <c r="J28" s="1048"/>
      <c r="K28" s="1048"/>
      <c r="L28" s="1048"/>
      <c r="M28" s="1048"/>
      <c r="N28" s="1048"/>
      <c r="O28" s="1048"/>
      <c r="P28" s="1049"/>
      <c r="Q28" s="1050">
        <v>1125</v>
      </c>
      <c r="R28" s="1051"/>
      <c r="S28" s="1051"/>
      <c r="T28" s="1051"/>
      <c r="U28" s="1051"/>
      <c r="V28" s="1051">
        <v>1125</v>
      </c>
      <c r="W28" s="1051"/>
      <c r="X28" s="1051"/>
      <c r="Y28" s="1051"/>
      <c r="Z28" s="1051"/>
      <c r="AA28" s="1051">
        <v>0</v>
      </c>
      <c r="AB28" s="1051"/>
      <c r="AC28" s="1051"/>
      <c r="AD28" s="1051"/>
      <c r="AE28" s="1052"/>
      <c r="AF28" s="1053">
        <v>0</v>
      </c>
      <c r="AG28" s="1051"/>
      <c r="AH28" s="1051"/>
      <c r="AI28" s="1051"/>
      <c r="AJ28" s="1054"/>
      <c r="AK28" s="1042">
        <v>109</v>
      </c>
      <c r="AL28" s="1043"/>
      <c r="AM28" s="1043"/>
      <c r="AN28" s="1043"/>
      <c r="AO28" s="1043"/>
      <c r="AP28" s="1043" t="s">
        <v>571</v>
      </c>
      <c r="AQ28" s="1043"/>
      <c r="AR28" s="1043"/>
      <c r="AS28" s="1043"/>
      <c r="AT28" s="1043"/>
      <c r="AU28" s="1043" t="s">
        <v>571</v>
      </c>
      <c r="AV28" s="1043"/>
      <c r="AW28" s="1043"/>
      <c r="AX28" s="1043"/>
      <c r="AY28" s="1043"/>
      <c r="AZ28" s="1044"/>
      <c r="BA28" s="1044"/>
      <c r="BB28" s="1044"/>
      <c r="BC28" s="1044"/>
      <c r="BD28" s="1044"/>
      <c r="BE28" s="1045"/>
      <c r="BF28" s="1045"/>
      <c r="BG28" s="1045"/>
      <c r="BH28" s="1045"/>
      <c r="BI28" s="1046"/>
      <c r="BJ28" s="232"/>
      <c r="BK28" s="232"/>
      <c r="BL28" s="232"/>
      <c r="BM28" s="232"/>
      <c r="BN28" s="232"/>
      <c r="BO28" s="241"/>
      <c r="BP28" s="241"/>
      <c r="BQ28" s="238">
        <v>22</v>
      </c>
      <c r="BR28" s="239"/>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30"/>
    </row>
    <row r="29" spans="1:131" ht="26.25" customHeight="1" x14ac:dyDescent="0.15">
      <c r="A29" s="242">
        <v>2</v>
      </c>
      <c r="B29" s="1030" t="s">
        <v>390</v>
      </c>
      <c r="C29" s="1031"/>
      <c r="D29" s="1031"/>
      <c r="E29" s="1031"/>
      <c r="F29" s="1031"/>
      <c r="G29" s="1031"/>
      <c r="H29" s="1031"/>
      <c r="I29" s="1031"/>
      <c r="J29" s="1031"/>
      <c r="K29" s="1031"/>
      <c r="L29" s="1031"/>
      <c r="M29" s="1031"/>
      <c r="N29" s="1031"/>
      <c r="O29" s="1031"/>
      <c r="P29" s="1032"/>
      <c r="Q29" s="1038">
        <v>134</v>
      </c>
      <c r="R29" s="1039"/>
      <c r="S29" s="1039"/>
      <c r="T29" s="1039"/>
      <c r="U29" s="1039"/>
      <c r="V29" s="1039">
        <v>134</v>
      </c>
      <c r="W29" s="1039"/>
      <c r="X29" s="1039"/>
      <c r="Y29" s="1039"/>
      <c r="Z29" s="1039"/>
      <c r="AA29" s="1039">
        <v>0</v>
      </c>
      <c r="AB29" s="1039"/>
      <c r="AC29" s="1039"/>
      <c r="AD29" s="1039"/>
      <c r="AE29" s="1040"/>
      <c r="AF29" s="1035">
        <v>0</v>
      </c>
      <c r="AG29" s="1036"/>
      <c r="AH29" s="1036"/>
      <c r="AI29" s="1036"/>
      <c r="AJ29" s="1037"/>
      <c r="AK29" s="980">
        <v>24</v>
      </c>
      <c r="AL29" s="971"/>
      <c r="AM29" s="971"/>
      <c r="AN29" s="971"/>
      <c r="AO29" s="971"/>
      <c r="AP29" s="971">
        <v>28</v>
      </c>
      <c r="AQ29" s="971"/>
      <c r="AR29" s="971"/>
      <c r="AS29" s="971"/>
      <c r="AT29" s="971"/>
      <c r="AU29" s="971">
        <v>4</v>
      </c>
      <c r="AV29" s="971"/>
      <c r="AW29" s="971"/>
      <c r="AX29" s="971"/>
      <c r="AY29" s="971"/>
      <c r="AZ29" s="1041"/>
      <c r="BA29" s="1041"/>
      <c r="BB29" s="1041"/>
      <c r="BC29" s="1041"/>
      <c r="BD29" s="1041"/>
      <c r="BE29" s="972"/>
      <c r="BF29" s="972"/>
      <c r="BG29" s="972"/>
      <c r="BH29" s="972"/>
      <c r="BI29" s="973"/>
      <c r="BJ29" s="232"/>
      <c r="BK29" s="232"/>
      <c r="BL29" s="232"/>
      <c r="BM29" s="232"/>
      <c r="BN29" s="232"/>
      <c r="BO29" s="241"/>
      <c r="BP29" s="241"/>
      <c r="BQ29" s="238">
        <v>23</v>
      </c>
      <c r="BR29" s="239"/>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30"/>
    </row>
    <row r="30" spans="1:131" ht="26.25" customHeight="1" x14ac:dyDescent="0.15">
      <c r="A30" s="242">
        <v>3</v>
      </c>
      <c r="B30" s="1030" t="s">
        <v>391</v>
      </c>
      <c r="C30" s="1031"/>
      <c r="D30" s="1031"/>
      <c r="E30" s="1031"/>
      <c r="F30" s="1031"/>
      <c r="G30" s="1031"/>
      <c r="H30" s="1031"/>
      <c r="I30" s="1031"/>
      <c r="J30" s="1031"/>
      <c r="K30" s="1031"/>
      <c r="L30" s="1031"/>
      <c r="M30" s="1031"/>
      <c r="N30" s="1031"/>
      <c r="O30" s="1031"/>
      <c r="P30" s="1032"/>
      <c r="Q30" s="1038">
        <v>1628</v>
      </c>
      <c r="R30" s="1039"/>
      <c r="S30" s="1039"/>
      <c r="T30" s="1039"/>
      <c r="U30" s="1039"/>
      <c r="V30" s="1039">
        <v>1565</v>
      </c>
      <c r="W30" s="1039"/>
      <c r="X30" s="1039"/>
      <c r="Y30" s="1039"/>
      <c r="Z30" s="1039"/>
      <c r="AA30" s="1039">
        <v>63</v>
      </c>
      <c r="AB30" s="1039"/>
      <c r="AC30" s="1039"/>
      <c r="AD30" s="1039"/>
      <c r="AE30" s="1040"/>
      <c r="AF30" s="1035">
        <v>63</v>
      </c>
      <c r="AG30" s="1036"/>
      <c r="AH30" s="1036"/>
      <c r="AI30" s="1036"/>
      <c r="AJ30" s="1037"/>
      <c r="AK30" s="980">
        <v>261</v>
      </c>
      <c r="AL30" s="971"/>
      <c r="AM30" s="971"/>
      <c r="AN30" s="971"/>
      <c r="AO30" s="971"/>
      <c r="AP30" s="971" t="s">
        <v>571</v>
      </c>
      <c r="AQ30" s="971"/>
      <c r="AR30" s="971"/>
      <c r="AS30" s="971"/>
      <c r="AT30" s="971"/>
      <c r="AU30" s="971" t="s">
        <v>571</v>
      </c>
      <c r="AV30" s="971"/>
      <c r="AW30" s="971"/>
      <c r="AX30" s="971"/>
      <c r="AY30" s="971"/>
      <c r="AZ30" s="1041"/>
      <c r="BA30" s="1041"/>
      <c r="BB30" s="1041"/>
      <c r="BC30" s="1041"/>
      <c r="BD30" s="1041"/>
      <c r="BE30" s="972"/>
      <c r="BF30" s="972"/>
      <c r="BG30" s="972"/>
      <c r="BH30" s="972"/>
      <c r="BI30" s="973"/>
      <c r="BJ30" s="232"/>
      <c r="BK30" s="232"/>
      <c r="BL30" s="232"/>
      <c r="BM30" s="232"/>
      <c r="BN30" s="232"/>
      <c r="BO30" s="241"/>
      <c r="BP30" s="241"/>
      <c r="BQ30" s="238">
        <v>24</v>
      </c>
      <c r="BR30" s="239"/>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30"/>
    </row>
    <row r="31" spans="1:131" ht="26.25" customHeight="1" x14ac:dyDescent="0.15">
      <c r="A31" s="242">
        <v>4</v>
      </c>
      <c r="B31" s="1030" t="s">
        <v>392</v>
      </c>
      <c r="C31" s="1031"/>
      <c r="D31" s="1031"/>
      <c r="E31" s="1031"/>
      <c r="F31" s="1031"/>
      <c r="G31" s="1031"/>
      <c r="H31" s="1031"/>
      <c r="I31" s="1031"/>
      <c r="J31" s="1031"/>
      <c r="K31" s="1031"/>
      <c r="L31" s="1031"/>
      <c r="M31" s="1031"/>
      <c r="N31" s="1031"/>
      <c r="O31" s="1031"/>
      <c r="P31" s="1032"/>
      <c r="Q31" s="1038">
        <v>199</v>
      </c>
      <c r="R31" s="1039"/>
      <c r="S31" s="1039"/>
      <c r="T31" s="1039"/>
      <c r="U31" s="1039"/>
      <c r="V31" s="1039">
        <v>194</v>
      </c>
      <c r="W31" s="1039"/>
      <c r="X31" s="1039"/>
      <c r="Y31" s="1039"/>
      <c r="Z31" s="1039"/>
      <c r="AA31" s="1039">
        <v>4</v>
      </c>
      <c r="AB31" s="1039"/>
      <c r="AC31" s="1039"/>
      <c r="AD31" s="1039"/>
      <c r="AE31" s="1040"/>
      <c r="AF31" s="1035">
        <v>4</v>
      </c>
      <c r="AG31" s="1036"/>
      <c r="AH31" s="1036"/>
      <c r="AI31" s="1036"/>
      <c r="AJ31" s="1037"/>
      <c r="AK31" s="980">
        <v>76</v>
      </c>
      <c r="AL31" s="971"/>
      <c r="AM31" s="971"/>
      <c r="AN31" s="971"/>
      <c r="AO31" s="971"/>
      <c r="AP31" s="971" t="s">
        <v>571</v>
      </c>
      <c r="AQ31" s="971"/>
      <c r="AR31" s="971"/>
      <c r="AS31" s="971"/>
      <c r="AT31" s="971"/>
      <c r="AU31" s="971" t="s">
        <v>571</v>
      </c>
      <c r="AV31" s="971"/>
      <c r="AW31" s="971"/>
      <c r="AX31" s="971"/>
      <c r="AY31" s="971"/>
      <c r="AZ31" s="1041"/>
      <c r="BA31" s="1041"/>
      <c r="BB31" s="1041"/>
      <c r="BC31" s="1041"/>
      <c r="BD31" s="1041"/>
      <c r="BE31" s="972"/>
      <c r="BF31" s="972"/>
      <c r="BG31" s="972"/>
      <c r="BH31" s="972"/>
      <c r="BI31" s="973"/>
      <c r="BJ31" s="232"/>
      <c r="BK31" s="232"/>
      <c r="BL31" s="232"/>
      <c r="BM31" s="232"/>
      <c r="BN31" s="232"/>
      <c r="BO31" s="241"/>
      <c r="BP31" s="241"/>
      <c r="BQ31" s="238">
        <v>25</v>
      </c>
      <c r="BR31" s="239"/>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30"/>
    </row>
    <row r="32" spans="1:131" ht="26.25" customHeight="1" x14ac:dyDescent="0.15">
      <c r="A32" s="242">
        <v>5</v>
      </c>
      <c r="B32" s="1030" t="s">
        <v>393</v>
      </c>
      <c r="C32" s="1031"/>
      <c r="D32" s="1031"/>
      <c r="E32" s="1031"/>
      <c r="F32" s="1031"/>
      <c r="G32" s="1031"/>
      <c r="H32" s="1031"/>
      <c r="I32" s="1031"/>
      <c r="J32" s="1031"/>
      <c r="K32" s="1031"/>
      <c r="L32" s="1031"/>
      <c r="M32" s="1031"/>
      <c r="N32" s="1031"/>
      <c r="O32" s="1031"/>
      <c r="P32" s="1032"/>
      <c r="Q32" s="1038">
        <v>384</v>
      </c>
      <c r="R32" s="1039"/>
      <c r="S32" s="1039"/>
      <c r="T32" s="1039"/>
      <c r="U32" s="1039"/>
      <c r="V32" s="1039">
        <v>319</v>
      </c>
      <c r="W32" s="1039"/>
      <c r="X32" s="1039"/>
      <c r="Y32" s="1039"/>
      <c r="Z32" s="1039"/>
      <c r="AA32" s="1039">
        <v>65</v>
      </c>
      <c r="AB32" s="1039"/>
      <c r="AC32" s="1039"/>
      <c r="AD32" s="1039"/>
      <c r="AE32" s="1040"/>
      <c r="AF32" s="1035">
        <v>115</v>
      </c>
      <c r="AG32" s="1036"/>
      <c r="AH32" s="1036"/>
      <c r="AI32" s="1036"/>
      <c r="AJ32" s="1037"/>
      <c r="AK32" s="980">
        <v>112</v>
      </c>
      <c r="AL32" s="971"/>
      <c r="AM32" s="971"/>
      <c r="AN32" s="971"/>
      <c r="AO32" s="971"/>
      <c r="AP32" s="971">
        <v>1790</v>
      </c>
      <c r="AQ32" s="971"/>
      <c r="AR32" s="971"/>
      <c r="AS32" s="971"/>
      <c r="AT32" s="971"/>
      <c r="AU32" s="971">
        <v>705</v>
      </c>
      <c r="AV32" s="971"/>
      <c r="AW32" s="971"/>
      <c r="AX32" s="971"/>
      <c r="AY32" s="971"/>
      <c r="AZ32" s="1041"/>
      <c r="BA32" s="1041"/>
      <c r="BB32" s="1041"/>
      <c r="BC32" s="1041"/>
      <c r="BD32" s="1041"/>
      <c r="BE32" s="972" t="s">
        <v>394</v>
      </c>
      <c r="BF32" s="972"/>
      <c r="BG32" s="972"/>
      <c r="BH32" s="972"/>
      <c r="BI32" s="973"/>
      <c r="BJ32" s="232"/>
      <c r="BK32" s="232"/>
      <c r="BL32" s="232"/>
      <c r="BM32" s="232"/>
      <c r="BN32" s="232"/>
      <c r="BO32" s="241"/>
      <c r="BP32" s="241"/>
      <c r="BQ32" s="238">
        <v>26</v>
      </c>
      <c r="BR32" s="239"/>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30"/>
    </row>
    <row r="33" spans="1:131" ht="26.25" customHeight="1" x14ac:dyDescent="0.15">
      <c r="A33" s="242">
        <v>6</v>
      </c>
      <c r="B33" s="1030" t="s">
        <v>395</v>
      </c>
      <c r="C33" s="1031"/>
      <c r="D33" s="1031"/>
      <c r="E33" s="1031"/>
      <c r="F33" s="1031"/>
      <c r="G33" s="1031"/>
      <c r="H33" s="1031"/>
      <c r="I33" s="1031"/>
      <c r="J33" s="1031"/>
      <c r="K33" s="1031"/>
      <c r="L33" s="1031"/>
      <c r="M33" s="1031"/>
      <c r="N33" s="1031"/>
      <c r="O33" s="1031"/>
      <c r="P33" s="1032"/>
      <c r="Q33" s="1038">
        <v>968</v>
      </c>
      <c r="R33" s="1039"/>
      <c r="S33" s="1039"/>
      <c r="T33" s="1039"/>
      <c r="U33" s="1039"/>
      <c r="V33" s="1039">
        <v>987</v>
      </c>
      <c r="W33" s="1039"/>
      <c r="X33" s="1039"/>
      <c r="Y33" s="1039"/>
      <c r="Z33" s="1039"/>
      <c r="AA33" s="1039">
        <v>-19</v>
      </c>
      <c r="AB33" s="1039"/>
      <c r="AC33" s="1039"/>
      <c r="AD33" s="1039"/>
      <c r="AE33" s="1040"/>
      <c r="AF33" s="1035">
        <v>176</v>
      </c>
      <c r="AG33" s="1036"/>
      <c r="AH33" s="1036"/>
      <c r="AI33" s="1036"/>
      <c r="AJ33" s="1037"/>
      <c r="AK33" s="980">
        <v>192</v>
      </c>
      <c r="AL33" s="971"/>
      <c r="AM33" s="971"/>
      <c r="AN33" s="971"/>
      <c r="AO33" s="971"/>
      <c r="AP33" s="971">
        <v>452</v>
      </c>
      <c r="AQ33" s="971"/>
      <c r="AR33" s="971"/>
      <c r="AS33" s="971"/>
      <c r="AT33" s="971"/>
      <c r="AU33" s="971">
        <v>277</v>
      </c>
      <c r="AV33" s="971"/>
      <c r="AW33" s="971"/>
      <c r="AX33" s="971"/>
      <c r="AY33" s="971"/>
      <c r="AZ33" s="1041"/>
      <c r="BA33" s="1041"/>
      <c r="BB33" s="1041"/>
      <c r="BC33" s="1041"/>
      <c r="BD33" s="1041"/>
      <c r="BE33" s="972" t="s">
        <v>394</v>
      </c>
      <c r="BF33" s="972"/>
      <c r="BG33" s="972"/>
      <c r="BH33" s="972"/>
      <c r="BI33" s="973"/>
      <c r="BJ33" s="232"/>
      <c r="BK33" s="232"/>
      <c r="BL33" s="232"/>
      <c r="BM33" s="232"/>
      <c r="BN33" s="232"/>
      <c r="BO33" s="241"/>
      <c r="BP33" s="241"/>
      <c r="BQ33" s="238">
        <v>27</v>
      </c>
      <c r="BR33" s="239"/>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30"/>
    </row>
    <row r="34" spans="1:131" ht="26.25" customHeight="1" x14ac:dyDescent="0.15">
      <c r="A34" s="242">
        <v>7</v>
      </c>
      <c r="B34" s="1030" t="s">
        <v>396</v>
      </c>
      <c r="C34" s="1031"/>
      <c r="D34" s="1031"/>
      <c r="E34" s="1031"/>
      <c r="F34" s="1031"/>
      <c r="G34" s="1031"/>
      <c r="H34" s="1031"/>
      <c r="I34" s="1031"/>
      <c r="J34" s="1031"/>
      <c r="K34" s="1031"/>
      <c r="L34" s="1031"/>
      <c r="M34" s="1031"/>
      <c r="N34" s="1031"/>
      <c r="O34" s="1031"/>
      <c r="P34" s="1032"/>
      <c r="Q34" s="1038">
        <v>178</v>
      </c>
      <c r="R34" s="1039"/>
      <c r="S34" s="1039"/>
      <c r="T34" s="1039"/>
      <c r="U34" s="1039"/>
      <c r="V34" s="1039">
        <v>178</v>
      </c>
      <c r="W34" s="1039"/>
      <c r="X34" s="1039"/>
      <c r="Y34" s="1039"/>
      <c r="Z34" s="1039"/>
      <c r="AA34" s="1039">
        <v>0</v>
      </c>
      <c r="AB34" s="1039"/>
      <c r="AC34" s="1039"/>
      <c r="AD34" s="1039"/>
      <c r="AE34" s="1040"/>
      <c r="AF34" s="1035">
        <v>24</v>
      </c>
      <c r="AG34" s="1036"/>
      <c r="AH34" s="1036"/>
      <c r="AI34" s="1036"/>
      <c r="AJ34" s="1037"/>
      <c r="AK34" s="980">
        <v>50</v>
      </c>
      <c r="AL34" s="971"/>
      <c r="AM34" s="971"/>
      <c r="AN34" s="971"/>
      <c r="AO34" s="971"/>
      <c r="AP34" s="971">
        <v>428</v>
      </c>
      <c r="AQ34" s="971"/>
      <c r="AR34" s="971"/>
      <c r="AS34" s="971"/>
      <c r="AT34" s="971"/>
      <c r="AU34" s="971">
        <v>385</v>
      </c>
      <c r="AV34" s="971"/>
      <c r="AW34" s="971"/>
      <c r="AX34" s="971"/>
      <c r="AY34" s="971"/>
      <c r="AZ34" s="1041"/>
      <c r="BA34" s="1041"/>
      <c r="BB34" s="1041"/>
      <c r="BC34" s="1041"/>
      <c r="BD34" s="1041"/>
      <c r="BE34" s="972" t="s">
        <v>394</v>
      </c>
      <c r="BF34" s="972"/>
      <c r="BG34" s="972"/>
      <c r="BH34" s="972"/>
      <c r="BI34" s="973"/>
      <c r="BJ34" s="232"/>
      <c r="BK34" s="232"/>
      <c r="BL34" s="232"/>
      <c r="BM34" s="232"/>
      <c r="BN34" s="232"/>
      <c r="BO34" s="241"/>
      <c r="BP34" s="241"/>
      <c r="BQ34" s="238">
        <v>28</v>
      </c>
      <c r="BR34" s="239"/>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30"/>
    </row>
    <row r="35" spans="1:131" ht="26.25" customHeight="1" x14ac:dyDescent="0.15">
      <c r="A35" s="242">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32"/>
      <c r="BK35" s="232"/>
      <c r="BL35" s="232"/>
      <c r="BM35" s="232"/>
      <c r="BN35" s="232"/>
      <c r="BO35" s="241"/>
      <c r="BP35" s="241"/>
      <c r="BQ35" s="238">
        <v>29</v>
      </c>
      <c r="BR35" s="239"/>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30"/>
    </row>
    <row r="36" spans="1:131" ht="26.25" customHeight="1" x14ac:dyDescent="0.15">
      <c r="A36" s="242">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32"/>
      <c r="BK36" s="232"/>
      <c r="BL36" s="232"/>
      <c r="BM36" s="232"/>
      <c r="BN36" s="232"/>
      <c r="BO36" s="241"/>
      <c r="BP36" s="241"/>
      <c r="BQ36" s="238">
        <v>30</v>
      </c>
      <c r="BR36" s="239"/>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30"/>
    </row>
    <row r="37" spans="1:131" ht="26.25" customHeight="1" x14ac:dyDescent="0.15">
      <c r="A37" s="242">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32"/>
      <c r="BK37" s="232"/>
      <c r="BL37" s="232"/>
      <c r="BM37" s="232"/>
      <c r="BN37" s="232"/>
      <c r="BO37" s="241"/>
      <c r="BP37" s="241"/>
      <c r="BQ37" s="238">
        <v>31</v>
      </c>
      <c r="BR37" s="239"/>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30"/>
    </row>
    <row r="38" spans="1:131" ht="26.25" customHeight="1" x14ac:dyDescent="0.15">
      <c r="A38" s="242">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32"/>
      <c r="BK38" s="232"/>
      <c r="BL38" s="232"/>
      <c r="BM38" s="232"/>
      <c r="BN38" s="232"/>
      <c r="BO38" s="241"/>
      <c r="BP38" s="241"/>
      <c r="BQ38" s="238">
        <v>32</v>
      </c>
      <c r="BR38" s="239"/>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30"/>
    </row>
    <row r="39" spans="1:131" ht="26.25" customHeight="1" x14ac:dyDescent="0.15">
      <c r="A39" s="242">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32"/>
      <c r="BK39" s="232"/>
      <c r="BL39" s="232"/>
      <c r="BM39" s="232"/>
      <c r="BN39" s="232"/>
      <c r="BO39" s="241"/>
      <c r="BP39" s="241"/>
      <c r="BQ39" s="238">
        <v>33</v>
      </c>
      <c r="BR39" s="239"/>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30"/>
    </row>
    <row r="40" spans="1:131" ht="26.25" customHeight="1" x14ac:dyDescent="0.15">
      <c r="A40" s="238">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32"/>
      <c r="BK40" s="232"/>
      <c r="BL40" s="232"/>
      <c r="BM40" s="232"/>
      <c r="BN40" s="232"/>
      <c r="BO40" s="241"/>
      <c r="BP40" s="241"/>
      <c r="BQ40" s="238">
        <v>34</v>
      </c>
      <c r="BR40" s="239"/>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30"/>
    </row>
    <row r="41" spans="1:131" ht="26.25" customHeight="1" x14ac:dyDescent="0.15">
      <c r="A41" s="238">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32"/>
      <c r="BK41" s="232"/>
      <c r="BL41" s="232"/>
      <c r="BM41" s="232"/>
      <c r="BN41" s="232"/>
      <c r="BO41" s="241"/>
      <c r="BP41" s="241"/>
      <c r="BQ41" s="238">
        <v>35</v>
      </c>
      <c r="BR41" s="239"/>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30"/>
    </row>
    <row r="42" spans="1:131" ht="26.25" customHeight="1" x14ac:dyDescent="0.15">
      <c r="A42" s="238">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32"/>
      <c r="BK42" s="232"/>
      <c r="BL42" s="232"/>
      <c r="BM42" s="232"/>
      <c r="BN42" s="232"/>
      <c r="BO42" s="241"/>
      <c r="BP42" s="241"/>
      <c r="BQ42" s="238">
        <v>36</v>
      </c>
      <c r="BR42" s="239"/>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30"/>
    </row>
    <row r="43" spans="1:131" ht="26.25" customHeight="1" x14ac:dyDescent="0.15">
      <c r="A43" s="238">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32"/>
      <c r="BK43" s="232"/>
      <c r="BL43" s="232"/>
      <c r="BM43" s="232"/>
      <c r="BN43" s="232"/>
      <c r="BO43" s="241"/>
      <c r="BP43" s="241"/>
      <c r="BQ43" s="238">
        <v>37</v>
      </c>
      <c r="BR43" s="239"/>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30"/>
    </row>
    <row r="44" spans="1:131" ht="26.25" customHeight="1" x14ac:dyDescent="0.15">
      <c r="A44" s="238">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32"/>
      <c r="BK44" s="232"/>
      <c r="BL44" s="232"/>
      <c r="BM44" s="232"/>
      <c r="BN44" s="232"/>
      <c r="BO44" s="241"/>
      <c r="BP44" s="241"/>
      <c r="BQ44" s="238">
        <v>38</v>
      </c>
      <c r="BR44" s="239"/>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30"/>
    </row>
    <row r="45" spans="1:131" ht="26.25" customHeight="1" x14ac:dyDescent="0.15">
      <c r="A45" s="238">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32"/>
      <c r="BK45" s="232"/>
      <c r="BL45" s="232"/>
      <c r="BM45" s="232"/>
      <c r="BN45" s="232"/>
      <c r="BO45" s="241"/>
      <c r="BP45" s="241"/>
      <c r="BQ45" s="238">
        <v>39</v>
      </c>
      <c r="BR45" s="239"/>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30"/>
    </row>
    <row r="46" spans="1:131" ht="26.25" customHeight="1" x14ac:dyDescent="0.15">
      <c r="A46" s="238">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32"/>
      <c r="BK46" s="232"/>
      <c r="BL46" s="232"/>
      <c r="BM46" s="232"/>
      <c r="BN46" s="232"/>
      <c r="BO46" s="241"/>
      <c r="BP46" s="241"/>
      <c r="BQ46" s="238">
        <v>40</v>
      </c>
      <c r="BR46" s="239"/>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30"/>
    </row>
    <row r="47" spans="1:131" ht="26.25" customHeight="1" x14ac:dyDescent="0.15">
      <c r="A47" s="238">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32"/>
      <c r="BK47" s="232"/>
      <c r="BL47" s="232"/>
      <c r="BM47" s="232"/>
      <c r="BN47" s="232"/>
      <c r="BO47" s="241"/>
      <c r="BP47" s="241"/>
      <c r="BQ47" s="238">
        <v>41</v>
      </c>
      <c r="BR47" s="239"/>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30"/>
    </row>
    <row r="48" spans="1:131" ht="26.25" customHeight="1" x14ac:dyDescent="0.15">
      <c r="A48" s="238">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32"/>
      <c r="BK48" s="232"/>
      <c r="BL48" s="232"/>
      <c r="BM48" s="232"/>
      <c r="BN48" s="232"/>
      <c r="BO48" s="241"/>
      <c r="BP48" s="241"/>
      <c r="BQ48" s="238">
        <v>42</v>
      </c>
      <c r="BR48" s="239"/>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30"/>
    </row>
    <row r="49" spans="1:131" ht="26.25" customHeight="1" x14ac:dyDescent="0.15">
      <c r="A49" s="238">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32"/>
      <c r="BK49" s="232"/>
      <c r="BL49" s="232"/>
      <c r="BM49" s="232"/>
      <c r="BN49" s="232"/>
      <c r="BO49" s="241"/>
      <c r="BP49" s="241"/>
      <c r="BQ49" s="238">
        <v>43</v>
      </c>
      <c r="BR49" s="239"/>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30"/>
    </row>
    <row r="50" spans="1:131" ht="26.25" customHeight="1" x14ac:dyDescent="0.15">
      <c r="A50" s="238">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32"/>
      <c r="BK50" s="232"/>
      <c r="BL50" s="232"/>
      <c r="BM50" s="232"/>
      <c r="BN50" s="232"/>
      <c r="BO50" s="241"/>
      <c r="BP50" s="241"/>
      <c r="BQ50" s="238">
        <v>44</v>
      </c>
      <c r="BR50" s="239"/>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30"/>
    </row>
    <row r="51" spans="1:131" ht="26.25" customHeight="1" x14ac:dyDescent="0.15">
      <c r="A51" s="238">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32"/>
      <c r="BK51" s="232"/>
      <c r="BL51" s="232"/>
      <c r="BM51" s="232"/>
      <c r="BN51" s="232"/>
      <c r="BO51" s="241"/>
      <c r="BP51" s="241"/>
      <c r="BQ51" s="238">
        <v>45</v>
      </c>
      <c r="BR51" s="239"/>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30"/>
    </row>
    <row r="52" spans="1:131" ht="26.25" customHeight="1" x14ac:dyDescent="0.15">
      <c r="A52" s="238">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32"/>
      <c r="BK52" s="232"/>
      <c r="BL52" s="232"/>
      <c r="BM52" s="232"/>
      <c r="BN52" s="232"/>
      <c r="BO52" s="241"/>
      <c r="BP52" s="241"/>
      <c r="BQ52" s="238">
        <v>46</v>
      </c>
      <c r="BR52" s="239"/>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30"/>
    </row>
    <row r="53" spans="1:131" ht="26.25" customHeight="1" x14ac:dyDescent="0.15">
      <c r="A53" s="238">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32"/>
      <c r="BK53" s="232"/>
      <c r="BL53" s="232"/>
      <c r="BM53" s="232"/>
      <c r="BN53" s="232"/>
      <c r="BO53" s="241"/>
      <c r="BP53" s="241"/>
      <c r="BQ53" s="238">
        <v>47</v>
      </c>
      <c r="BR53" s="239"/>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30"/>
    </row>
    <row r="54" spans="1:131" ht="26.25" customHeight="1" x14ac:dyDescent="0.15">
      <c r="A54" s="238">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32"/>
      <c r="BK54" s="232"/>
      <c r="BL54" s="232"/>
      <c r="BM54" s="232"/>
      <c r="BN54" s="232"/>
      <c r="BO54" s="241"/>
      <c r="BP54" s="241"/>
      <c r="BQ54" s="238">
        <v>48</v>
      </c>
      <c r="BR54" s="239"/>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30"/>
    </row>
    <row r="55" spans="1:131" ht="26.25" customHeight="1" x14ac:dyDescent="0.15">
      <c r="A55" s="238">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32"/>
      <c r="BK55" s="232"/>
      <c r="BL55" s="232"/>
      <c r="BM55" s="232"/>
      <c r="BN55" s="232"/>
      <c r="BO55" s="241"/>
      <c r="BP55" s="241"/>
      <c r="BQ55" s="238">
        <v>49</v>
      </c>
      <c r="BR55" s="239"/>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30"/>
    </row>
    <row r="56" spans="1:131" ht="26.25" customHeight="1" x14ac:dyDescent="0.15">
      <c r="A56" s="238">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32"/>
      <c r="BK56" s="232"/>
      <c r="BL56" s="232"/>
      <c r="BM56" s="232"/>
      <c r="BN56" s="232"/>
      <c r="BO56" s="241"/>
      <c r="BP56" s="241"/>
      <c r="BQ56" s="238">
        <v>50</v>
      </c>
      <c r="BR56" s="239"/>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30"/>
    </row>
    <row r="57" spans="1:131" ht="26.25" customHeight="1" x14ac:dyDescent="0.15">
      <c r="A57" s="238">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32"/>
      <c r="BK57" s="232"/>
      <c r="BL57" s="232"/>
      <c r="BM57" s="232"/>
      <c r="BN57" s="232"/>
      <c r="BO57" s="241"/>
      <c r="BP57" s="241"/>
      <c r="BQ57" s="238">
        <v>51</v>
      </c>
      <c r="BR57" s="239"/>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30"/>
    </row>
    <row r="58" spans="1:131" ht="26.25" customHeight="1" x14ac:dyDescent="0.15">
      <c r="A58" s="238">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32"/>
      <c r="BK58" s="232"/>
      <c r="BL58" s="232"/>
      <c r="BM58" s="232"/>
      <c r="BN58" s="232"/>
      <c r="BO58" s="241"/>
      <c r="BP58" s="241"/>
      <c r="BQ58" s="238">
        <v>52</v>
      </c>
      <c r="BR58" s="239"/>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30"/>
    </row>
    <row r="59" spans="1:131" ht="26.25" customHeight="1" x14ac:dyDescent="0.15">
      <c r="A59" s="238">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32"/>
      <c r="BK59" s="232"/>
      <c r="BL59" s="232"/>
      <c r="BM59" s="232"/>
      <c r="BN59" s="232"/>
      <c r="BO59" s="241"/>
      <c r="BP59" s="241"/>
      <c r="BQ59" s="238">
        <v>53</v>
      </c>
      <c r="BR59" s="239"/>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30"/>
    </row>
    <row r="60" spans="1:131" ht="26.25" customHeight="1" x14ac:dyDescent="0.15">
      <c r="A60" s="238">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32"/>
      <c r="BK60" s="232"/>
      <c r="BL60" s="232"/>
      <c r="BM60" s="232"/>
      <c r="BN60" s="232"/>
      <c r="BO60" s="241"/>
      <c r="BP60" s="241"/>
      <c r="BQ60" s="238">
        <v>54</v>
      </c>
      <c r="BR60" s="239"/>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30"/>
    </row>
    <row r="61" spans="1:131" ht="26.25" customHeight="1" thickBot="1" x14ac:dyDescent="0.2">
      <c r="A61" s="238">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32"/>
      <c r="BK61" s="232"/>
      <c r="BL61" s="232"/>
      <c r="BM61" s="232"/>
      <c r="BN61" s="232"/>
      <c r="BO61" s="241"/>
      <c r="BP61" s="241"/>
      <c r="BQ61" s="238">
        <v>55</v>
      </c>
      <c r="BR61" s="239"/>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30"/>
    </row>
    <row r="62" spans="1:131" ht="26.25" customHeight="1" x14ac:dyDescent="0.15">
      <c r="A62" s="238">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397</v>
      </c>
      <c r="BK62" s="1028"/>
      <c r="BL62" s="1028"/>
      <c r="BM62" s="1028"/>
      <c r="BN62" s="1029"/>
      <c r="BO62" s="241"/>
      <c r="BP62" s="241"/>
      <c r="BQ62" s="238">
        <v>56</v>
      </c>
      <c r="BR62" s="239"/>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30"/>
    </row>
    <row r="63" spans="1:131" ht="26.25" customHeight="1" thickBot="1" x14ac:dyDescent="0.2">
      <c r="A63" s="240" t="s">
        <v>377</v>
      </c>
      <c r="B63" s="937" t="s">
        <v>398</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383</v>
      </c>
      <c r="AG63" s="959"/>
      <c r="AH63" s="959"/>
      <c r="AI63" s="959"/>
      <c r="AJ63" s="1022"/>
      <c r="AK63" s="1023"/>
      <c r="AL63" s="963"/>
      <c r="AM63" s="963"/>
      <c r="AN63" s="963"/>
      <c r="AO63" s="963"/>
      <c r="AP63" s="959">
        <v>2698</v>
      </c>
      <c r="AQ63" s="959"/>
      <c r="AR63" s="959"/>
      <c r="AS63" s="959"/>
      <c r="AT63" s="959"/>
      <c r="AU63" s="959">
        <v>1371</v>
      </c>
      <c r="AV63" s="959"/>
      <c r="AW63" s="959"/>
      <c r="AX63" s="959"/>
      <c r="AY63" s="959"/>
      <c r="AZ63" s="1017"/>
      <c r="BA63" s="1017"/>
      <c r="BB63" s="1017"/>
      <c r="BC63" s="1017"/>
      <c r="BD63" s="1017"/>
      <c r="BE63" s="960"/>
      <c r="BF63" s="960"/>
      <c r="BG63" s="960"/>
      <c r="BH63" s="960"/>
      <c r="BI63" s="961"/>
      <c r="BJ63" s="1018" t="s">
        <v>122</v>
      </c>
      <c r="BK63" s="953"/>
      <c r="BL63" s="953"/>
      <c r="BM63" s="953"/>
      <c r="BN63" s="1019"/>
      <c r="BO63" s="241"/>
      <c r="BP63" s="241"/>
      <c r="BQ63" s="238">
        <v>57</v>
      </c>
      <c r="BR63" s="239"/>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30"/>
    </row>
    <row r="65" spans="1:131" ht="26.25" customHeight="1" thickBot="1" x14ac:dyDescent="0.2">
      <c r="A65" s="232" t="s">
        <v>399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30"/>
    </row>
    <row r="66" spans="1:131" ht="26.25" customHeight="1" x14ac:dyDescent="0.15">
      <c r="A66" s="995" t="s">
        <v>400</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401</v>
      </c>
      <c r="AV66" s="1002"/>
      <c r="AW66" s="1002"/>
      <c r="AX66" s="1002"/>
      <c r="AY66" s="1003"/>
      <c r="AZ66" s="1001" t="s">
        <v>364</v>
      </c>
      <c r="BA66" s="1002"/>
      <c r="BB66" s="1002"/>
      <c r="BC66" s="1002"/>
      <c r="BD66" s="1015"/>
      <c r="BE66" s="241"/>
      <c r="BF66" s="241"/>
      <c r="BG66" s="241"/>
      <c r="BH66" s="241"/>
      <c r="BI66" s="241"/>
      <c r="BJ66" s="241"/>
      <c r="BK66" s="241"/>
      <c r="BL66" s="241"/>
      <c r="BM66" s="241"/>
      <c r="BN66" s="241"/>
      <c r="BO66" s="241"/>
      <c r="BP66" s="241"/>
      <c r="BQ66" s="238">
        <v>60</v>
      </c>
      <c r="BR66" s="243"/>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30"/>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41"/>
      <c r="BF67" s="241"/>
      <c r="BG67" s="241"/>
      <c r="BH67" s="241"/>
      <c r="BI67" s="241"/>
      <c r="BJ67" s="241"/>
      <c r="BK67" s="241"/>
      <c r="BL67" s="241"/>
      <c r="BM67" s="241"/>
      <c r="BN67" s="241"/>
      <c r="BO67" s="241"/>
      <c r="BP67" s="241"/>
      <c r="BQ67" s="238">
        <v>61</v>
      </c>
      <c r="BR67" s="243"/>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30"/>
    </row>
    <row r="68" spans="1:131" ht="26.25" customHeight="1" thickTop="1" x14ac:dyDescent="0.15">
      <c r="A68" s="236">
        <v>1</v>
      </c>
      <c r="B68" s="985" t="s">
        <v>550</v>
      </c>
      <c r="C68" s="986"/>
      <c r="D68" s="986"/>
      <c r="E68" s="986"/>
      <c r="F68" s="986"/>
      <c r="G68" s="986"/>
      <c r="H68" s="986"/>
      <c r="I68" s="986"/>
      <c r="J68" s="986"/>
      <c r="K68" s="986"/>
      <c r="L68" s="986"/>
      <c r="M68" s="986"/>
      <c r="N68" s="986"/>
      <c r="O68" s="986"/>
      <c r="P68" s="987"/>
      <c r="Q68" s="988">
        <v>4859</v>
      </c>
      <c r="R68" s="982"/>
      <c r="S68" s="982"/>
      <c r="T68" s="982"/>
      <c r="U68" s="982"/>
      <c r="V68" s="982">
        <v>4013</v>
      </c>
      <c r="W68" s="982"/>
      <c r="X68" s="982"/>
      <c r="Y68" s="982"/>
      <c r="Z68" s="982"/>
      <c r="AA68" s="982">
        <v>846</v>
      </c>
      <c r="AB68" s="982"/>
      <c r="AC68" s="982"/>
      <c r="AD68" s="982"/>
      <c r="AE68" s="982"/>
      <c r="AF68" s="982">
        <v>846</v>
      </c>
      <c r="AG68" s="982"/>
      <c r="AH68" s="982"/>
      <c r="AI68" s="982"/>
      <c r="AJ68" s="982"/>
      <c r="AK68" s="982" t="s">
        <v>572</v>
      </c>
      <c r="AL68" s="982"/>
      <c r="AM68" s="982"/>
      <c r="AN68" s="982"/>
      <c r="AO68" s="982"/>
      <c r="AP68" s="982" t="s">
        <v>572</v>
      </c>
      <c r="AQ68" s="982"/>
      <c r="AR68" s="982"/>
      <c r="AS68" s="982"/>
      <c r="AT68" s="982"/>
      <c r="AU68" s="982" t="s">
        <v>572</v>
      </c>
      <c r="AV68" s="982"/>
      <c r="AW68" s="982"/>
      <c r="AX68" s="982"/>
      <c r="AY68" s="982"/>
      <c r="AZ68" s="983"/>
      <c r="BA68" s="983"/>
      <c r="BB68" s="983"/>
      <c r="BC68" s="983"/>
      <c r="BD68" s="984"/>
      <c r="BE68" s="241"/>
      <c r="BF68" s="241"/>
      <c r="BG68" s="241"/>
      <c r="BH68" s="241"/>
      <c r="BI68" s="241"/>
      <c r="BJ68" s="241"/>
      <c r="BK68" s="241"/>
      <c r="BL68" s="241"/>
      <c r="BM68" s="241"/>
      <c r="BN68" s="241"/>
      <c r="BO68" s="241"/>
      <c r="BP68" s="241"/>
      <c r="BQ68" s="238">
        <v>62</v>
      </c>
      <c r="BR68" s="243"/>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30"/>
    </row>
    <row r="69" spans="1:131" ht="26.25" customHeight="1" x14ac:dyDescent="0.15">
      <c r="A69" s="238">
        <v>2</v>
      </c>
      <c r="B69" s="974" t="s">
        <v>551</v>
      </c>
      <c r="C69" s="975"/>
      <c r="D69" s="975"/>
      <c r="E69" s="975"/>
      <c r="F69" s="975"/>
      <c r="G69" s="975"/>
      <c r="H69" s="975"/>
      <c r="I69" s="975"/>
      <c r="J69" s="975"/>
      <c r="K69" s="975"/>
      <c r="L69" s="975"/>
      <c r="M69" s="975"/>
      <c r="N69" s="975"/>
      <c r="O69" s="975"/>
      <c r="P69" s="976"/>
      <c r="Q69" s="977">
        <v>540</v>
      </c>
      <c r="R69" s="971"/>
      <c r="S69" s="971"/>
      <c r="T69" s="971"/>
      <c r="U69" s="971"/>
      <c r="V69" s="971">
        <v>538</v>
      </c>
      <c r="W69" s="971"/>
      <c r="X69" s="971"/>
      <c r="Y69" s="971"/>
      <c r="Z69" s="971"/>
      <c r="AA69" s="971">
        <v>2</v>
      </c>
      <c r="AB69" s="971"/>
      <c r="AC69" s="971"/>
      <c r="AD69" s="971"/>
      <c r="AE69" s="971"/>
      <c r="AF69" s="971">
        <v>2</v>
      </c>
      <c r="AG69" s="971"/>
      <c r="AH69" s="971"/>
      <c r="AI69" s="971"/>
      <c r="AJ69" s="971"/>
      <c r="AK69" s="971" t="s">
        <v>572</v>
      </c>
      <c r="AL69" s="971"/>
      <c r="AM69" s="971"/>
      <c r="AN69" s="971"/>
      <c r="AO69" s="971"/>
      <c r="AP69" s="971" t="s">
        <v>572</v>
      </c>
      <c r="AQ69" s="971"/>
      <c r="AR69" s="971"/>
      <c r="AS69" s="971"/>
      <c r="AT69" s="971"/>
      <c r="AU69" s="971" t="s">
        <v>572</v>
      </c>
      <c r="AV69" s="971"/>
      <c r="AW69" s="971"/>
      <c r="AX69" s="971"/>
      <c r="AY69" s="971"/>
      <c r="AZ69" s="972"/>
      <c r="BA69" s="972"/>
      <c r="BB69" s="972"/>
      <c r="BC69" s="972"/>
      <c r="BD69" s="973"/>
      <c r="BE69" s="241"/>
      <c r="BF69" s="241"/>
      <c r="BG69" s="241"/>
      <c r="BH69" s="241"/>
      <c r="BI69" s="241"/>
      <c r="BJ69" s="241"/>
      <c r="BK69" s="241"/>
      <c r="BL69" s="241"/>
      <c r="BM69" s="241"/>
      <c r="BN69" s="241"/>
      <c r="BO69" s="241"/>
      <c r="BP69" s="241"/>
      <c r="BQ69" s="238">
        <v>63</v>
      </c>
      <c r="BR69" s="243"/>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30"/>
    </row>
    <row r="70" spans="1:131" ht="26.25" customHeight="1" x14ac:dyDescent="0.15">
      <c r="A70" s="238">
        <v>3</v>
      </c>
      <c r="B70" s="974" t="s">
        <v>552</v>
      </c>
      <c r="C70" s="975"/>
      <c r="D70" s="975"/>
      <c r="E70" s="975"/>
      <c r="F70" s="975"/>
      <c r="G70" s="975"/>
      <c r="H70" s="975"/>
      <c r="I70" s="975"/>
      <c r="J70" s="975"/>
      <c r="K70" s="975"/>
      <c r="L70" s="975"/>
      <c r="M70" s="975"/>
      <c r="N70" s="975"/>
      <c r="O70" s="975"/>
      <c r="P70" s="976"/>
      <c r="Q70" s="977">
        <v>19</v>
      </c>
      <c r="R70" s="971"/>
      <c r="S70" s="971"/>
      <c r="T70" s="971"/>
      <c r="U70" s="971"/>
      <c r="V70" s="971">
        <v>14</v>
      </c>
      <c r="W70" s="971"/>
      <c r="X70" s="971"/>
      <c r="Y70" s="971"/>
      <c r="Z70" s="971"/>
      <c r="AA70" s="971">
        <v>4</v>
      </c>
      <c r="AB70" s="971"/>
      <c r="AC70" s="971"/>
      <c r="AD70" s="971"/>
      <c r="AE70" s="971"/>
      <c r="AF70" s="971">
        <v>4</v>
      </c>
      <c r="AG70" s="971"/>
      <c r="AH70" s="971"/>
      <c r="AI70" s="971"/>
      <c r="AJ70" s="971"/>
      <c r="AK70" s="971" t="s">
        <v>572</v>
      </c>
      <c r="AL70" s="971"/>
      <c r="AM70" s="971"/>
      <c r="AN70" s="971"/>
      <c r="AO70" s="971"/>
      <c r="AP70" s="971" t="s">
        <v>572</v>
      </c>
      <c r="AQ70" s="971"/>
      <c r="AR70" s="971"/>
      <c r="AS70" s="971"/>
      <c r="AT70" s="971"/>
      <c r="AU70" s="971" t="s">
        <v>572</v>
      </c>
      <c r="AV70" s="971"/>
      <c r="AW70" s="971"/>
      <c r="AX70" s="971"/>
      <c r="AY70" s="971"/>
      <c r="AZ70" s="972"/>
      <c r="BA70" s="972"/>
      <c r="BB70" s="972"/>
      <c r="BC70" s="972"/>
      <c r="BD70" s="973"/>
      <c r="BE70" s="241"/>
      <c r="BF70" s="241"/>
      <c r="BG70" s="241"/>
      <c r="BH70" s="241"/>
      <c r="BI70" s="241"/>
      <c r="BJ70" s="241"/>
      <c r="BK70" s="241"/>
      <c r="BL70" s="241"/>
      <c r="BM70" s="241"/>
      <c r="BN70" s="241"/>
      <c r="BO70" s="241"/>
      <c r="BP70" s="241"/>
      <c r="BQ70" s="238">
        <v>64</v>
      </c>
      <c r="BR70" s="243"/>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30"/>
    </row>
    <row r="71" spans="1:131" ht="26.25" customHeight="1" x14ac:dyDescent="0.15">
      <c r="A71" s="238">
        <v>4</v>
      </c>
      <c r="B71" s="974" t="s">
        <v>553</v>
      </c>
      <c r="C71" s="975"/>
      <c r="D71" s="975"/>
      <c r="E71" s="975"/>
      <c r="F71" s="975"/>
      <c r="G71" s="975"/>
      <c r="H71" s="975"/>
      <c r="I71" s="975"/>
      <c r="J71" s="975"/>
      <c r="K71" s="975"/>
      <c r="L71" s="975"/>
      <c r="M71" s="975"/>
      <c r="N71" s="975"/>
      <c r="O71" s="975"/>
      <c r="P71" s="976"/>
      <c r="Q71" s="977">
        <v>33</v>
      </c>
      <c r="R71" s="971"/>
      <c r="S71" s="971"/>
      <c r="T71" s="971"/>
      <c r="U71" s="971"/>
      <c r="V71" s="971">
        <v>31</v>
      </c>
      <c r="W71" s="971"/>
      <c r="X71" s="971"/>
      <c r="Y71" s="971"/>
      <c r="Z71" s="971"/>
      <c r="AA71" s="971">
        <v>2</v>
      </c>
      <c r="AB71" s="971"/>
      <c r="AC71" s="971"/>
      <c r="AD71" s="971"/>
      <c r="AE71" s="971"/>
      <c r="AF71" s="971">
        <v>2</v>
      </c>
      <c r="AG71" s="971"/>
      <c r="AH71" s="971"/>
      <c r="AI71" s="971"/>
      <c r="AJ71" s="971"/>
      <c r="AK71" s="971">
        <v>5</v>
      </c>
      <c r="AL71" s="971"/>
      <c r="AM71" s="971"/>
      <c r="AN71" s="971"/>
      <c r="AO71" s="971"/>
      <c r="AP71" s="971" t="s">
        <v>572</v>
      </c>
      <c r="AQ71" s="971"/>
      <c r="AR71" s="971"/>
      <c r="AS71" s="971"/>
      <c r="AT71" s="971"/>
      <c r="AU71" s="971" t="s">
        <v>572</v>
      </c>
      <c r="AV71" s="971"/>
      <c r="AW71" s="971"/>
      <c r="AX71" s="971"/>
      <c r="AY71" s="971"/>
      <c r="AZ71" s="972"/>
      <c r="BA71" s="972"/>
      <c r="BB71" s="972"/>
      <c r="BC71" s="972"/>
      <c r="BD71" s="973"/>
      <c r="BE71" s="241"/>
      <c r="BF71" s="241"/>
      <c r="BG71" s="241"/>
      <c r="BH71" s="241"/>
      <c r="BI71" s="241"/>
      <c r="BJ71" s="241"/>
      <c r="BK71" s="241"/>
      <c r="BL71" s="241"/>
      <c r="BM71" s="241"/>
      <c r="BN71" s="241"/>
      <c r="BO71" s="241"/>
      <c r="BP71" s="241"/>
      <c r="BQ71" s="238">
        <v>65</v>
      </c>
      <c r="BR71" s="243"/>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30"/>
    </row>
    <row r="72" spans="1:131" ht="26.25" customHeight="1" x14ac:dyDescent="0.15">
      <c r="A72" s="238">
        <v>5</v>
      </c>
      <c r="B72" s="974" t="s">
        <v>554</v>
      </c>
      <c r="C72" s="975"/>
      <c r="D72" s="975"/>
      <c r="E72" s="975"/>
      <c r="F72" s="975"/>
      <c r="G72" s="975"/>
      <c r="H72" s="975"/>
      <c r="I72" s="975"/>
      <c r="J72" s="975"/>
      <c r="K72" s="975"/>
      <c r="L72" s="975"/>
      <c r="M72" s="975"/>
      <c r="N72" s="975"/>
      <c r="O72" s="975"/>
      <c r="P72" s="976"/>
      <c r="Q72" s="977">
        <v>1</v>
      </c>
      <c r="R72" s="971"/>
      <c r="S72" s="971"/>
      <c r="T72" s="971"/>
      <c r="U72" s="971"/>
      <c r="V72" s="971">
        <v>0</v>
      </c>
      <c r="W72" s="971"/>
      <c r="X72" s="971"/>
      <c r="Y72" s="971"/>
      <c r="Z72" s="971"/>
      <c r="AA72" s="971">
        <v>0</v>
      </c>
      <c r="AB72" s="971"/>
      <c r="AC72" s="971"/>
      <c r="AD72" s="971"/>
      <c r="AE72" s="971"/>
      <c r="AF72" s="971">
        <v>0</v>
      </c>
      <c r="AG72" s="971"/>
      <c r="AH72" s="971"/>
      <c r="AI72" s="971"/>
      <c r="AJ72" s="971"/>
      <c r="AK72" s="971" t="s">
        <v>572</v>
      </c>
      <c r="AL72" s="971"/>
      <c r="AM72" s="971"/>
      <c r="AN72" s="971"/>
      <c r="AO72" s="971"/>
      <c r="AP72" s="971" t="s">
        <v>572</v>
      </c>
      <c r="AQ72" s="971"/>
      <c r="AR72" s="971"/>
      <c r="AS72" s="971"/>
      <c r="AT72" s="971"/>
      <c r="AU72" s="971" t="s">
        <v>572</v>
      </c>
      <c r="AV72" s="971"/>
      <c r="AW72" s="971"/>
      <c r="AX72" s="971"/>
      <c r="AY72" s="971"/>
      <c r="AZ72" s="972"/>
      <c r="BA72" s="972"/>
      <c r="BB72" s="972"/>
      <c r="BC72" s="972"/>
      <c r="BD72" s="973"/>
      <c r="BE72" s="241"/>
      <c r="BF72" s="241"/>
      <c r="BG72" s="241"/>
      <c r="BH72" s="241"/>
      <c r="BI72" s="241"/>
      <c r="BJ72" s="241"/>
      <c r="BK72" s="241"/>
      <c r="BL72" s="241"/>
      <c r="BM72" s="241"/>
      <c r="BN72" s="241"/>
      <c r="BO72" s="241"/>
      <c r="BP72" s="241"/>
      <c r="BQ72" s="238">
        <v>66</v>
      </c>
      <c r="BR72" s="243"/>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30"/>
    </row>
    <row r="73" spans="1:131" ht="26.25" customHeight="1" x14ac:dyDescent="0.15">
      <c r="A73" s="238">
        <v>6</v>
      </c>
      <c r="B73" s="974" t="s">
        <v>555</v>
      </c>
      <c r="C73" s="975"/>
      <c r="D73" s="975"/>
      <c r="E73" s="975"/>
      <c r="F73" s="975"/>
      <c r="G73" s="975"/>
      <c r="H73" s="975"/>
      <c r="I73" s="975"/>
      <c r="J73" s="975"/>
      <c r="K73" s="975"/>
      <c r="L73" s="975"/>
      <c r="M73" s="975"/>
      <c r="N73" s="975"/>
      <c r="O73" s="975"/>
      <c r="P73" s="976"/>
      <c r="Q73" s="977">
        <v>95</v>
      </c>
      <c r="R73" s="971"/>
      <c r="S73" s="971"/>
      <c r="T73" s="971"/>
      <c r="U73" s="971"/>
      <c r="V73" s="971">
        <v>95</v>
      </c>
      <c r="W73" s="971"/>
      <c r="X73" s="971"/>
      <c r="Y73" s="971"/>
      <c r="Z73" s="971"/>
      <c r="AA73" s="971">
        <v>0</v>
      </c>
      <c r="AB73" s="971"/>
      <c r="AC73" s="971"/>
      <c r="AD73" s="971"/>
      <c r="AE73" s="971"/>
      <c r="AF73" s="971" t="s">
        <v>572</v>
      </c>
      <c r="AG73" s="971"/>
      <c r="AH73" s="971"/>
      <c r="AI73" s="971"/>
      <c r="AJ73" s="971"/>
      <c r="AK73" s="971">
        <v>53</v>
      </c>
      <c r="AL73" s="971"/>
      <c r="AM73" s="971"/>
      <c r="AN73" s="971"/>
      <c r="AO73" s="971"/>
      <c r="AP73" s="971" t="s">
        <v>572</v>
      </c>
      <c r="AQ73" s="971"/>
      <c r="AR73" s="971"/>
      <c r="AS73" s="971"/>
      <c r="AT73" s="971"/>
      <c r="AU73" s="971" t="s">
        <v>572</v>
      </c>
      <c r="AV73" s="971"/>
      <c r="AW73" s="971"/>
      <c r="AX73" s="971"/>
      <c r="AY73" s="971"/>
      <c r="AZ73" s="972"/>
      <c r="BA73" s="972"/>
      <c r="BB73" s="972"/>
      <c r="BC73" s="972"/>
      <c r="BD73" s="973"/>
      <c r="BE73" s="241"/>
      <c r="BF73" s="241"/>
      <c r="BG73" s="241"/>
      <c r="BH73" s="241"/>
      <c r="BI73" s="241"/>
      <c r="BJ73" s="241"/>
      <c r="BK73" s="241"/>
      <c r="BL73" s="241"/>
      <c r="BM73" s="241"/>
      <c r="BN73" s="241"/>
      <c r="BO73" s="241"/>
      <c r="BP73" s="241"/>
      <c r="BQ73" s="238">
        <v>67</v>
      </c>
      <c r="BR73" s="243"/>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30"/>
    </row>
    <row r="74" spans="1:131" ht="26.25" customHeight="1" x14ac:dyDescent="0.15">
      <c r="A74" s="238">
        <v>7</v>
      </c>
      <c r="B74" s="974" t="s">
        <v>556</v>
      </c>
      <c r="C74" s="975"/>
      <c r="D74" s="975"/>
      <c r="E74" s="975"/>
      <c r="F74" s="975"/>
      <c r="G74" s="975"/>
      <c r="H74" s="975"/>
      <c r="I74" s="975"/>
      <c r="J74" s="975"/>
      <c r="K74" s="975"/>
      <c r="L74" s="975"/>
      <c r="M74" s="975"/>
      <c r="N74" s="975"/>
      <c r="O74" s="975"/>
      <c r="P74" s="976"/>
      <c r="Q74" s="977">
        <v>3740</v>
      </c>
      <c r="R74" s="971"/>
      <c r="S74" s="971"/>
      <c r="T74" s="971"/>
      <c r="U74" s="971"/>
      <c r="V74" s="971">
        <v>3254</v>
      </c>
      <c r="W74" s="971"/>
      <c r="X74" s="971"/>
      <c r="Y74" s="971"/>
      <c r="Z74" s="971"/>
      <c r="AA74" s="971">
        <v>486</v>
      </c>
      <c r="AB74" s="971"/>
      <c r="AC74" s="971"/>
      <c r="AD74" s="971"/>
      <c r="AE74" s="971"/>
      <c r="AF74" s="971">
        <v>486</v>
      </c>
      <c r="AG74" s="971"/>
      <c r="AH74" s="971"/>
      <c r="AI74" s="971"/>
      <c r="AJ74" s="971"/>
      <c r="AK74" s="971" t="s">
        <v>572</v>
      </c>
      <c r="AL74" s="971"/>
      <c r="AM74" s="971"/>
      <c r="AN74" s="971"/>
      <c r="AO74" s="971"/>
      <c r="AP74" s="971">
        <v>659</v>
      </c>
      <c r="AQ74" s="971"/>
      <c r="AR74" s="971"/>
      <c r="AS74" s="971"/>
      <c r="AT74" s="971"/>
      <c r="AU74" s="971">
        <v>56</v>
      </c>
      <c r="AV74" s="971"/>
      <c r="AW74" s="971"/>
      <c r="AX74" s="971"/>
      <c r="AY74" s="971"/>
      <c r="AZ74" s="972"/>
      <c r="BA74" s="972"/>
      <c r="BB74" s="972"/>
      <c r="BC74" s="972"/>
      <c r="BD74" s="973"/>
      <c r="BE74" s="241"/>
      <c r="BF74" s="241"/>
      <c r="BG74" s="241"/>
      <c r="BH74" s="241"/>
      <c r="BI74" s="241"/>
      <c r="BJ74" s="241"/>
      <c r="BK74" s="241"/>
      <c r="BL74" s="241"/>
      <c r="BM74" s="241"/>
      <c r="BN74" s="241"/>
      <c r="BO74" s="241"/>
      <c r="BP74" s="241"/>
      <c r="BQ74" s="238">
        <v>68</v>
      </c>
      <c r="BR74" s="243"/>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30"/>
    </row>
    <row r="75" spans="1:131" ht="26.25" customHeight="1" x14ac:dyDescent="0.15">
      <c r="A75" s="238">
        <v>8</v>
      </c>
      <c r="B75" s="974" t="s">
        <v>557</v>
      </c>
      <c r="C75" s="975"/>
      <c r="D75" s="975"/>
      <c r="E75" s="975"/>
      <c r="F75" s="975"/>
      <c r="G75" s="975"/>
      <c r="H75" s="975"/>
      <c r="I75" s="975"/>
      <c r="J75" s="975"/>
      <c r="K75" s="975"/>
      <c r="L75" s="975"/>
      <c r="M75" s="975"/>
      <c r="N75" s="975"/>
      <c r="O75" s="975"/>
      <c r="P75" s="976"/>
      <c r="Q75" s="978">
        <v>4831</v>
      </c>
      <c r="R75" s="979"/>
      <c r="S75" s="979"/>
      <c r="T75" s="979"/>
      <c r="U75" s="980"/>
      <c r="V75" s="981">
        <v>3077</v>
      </c>
      <c r="W75" s="979"/>
      <c r="X75" s="979"/>
      <c r="Y75" s="979"/>
      <c r="Z75" s="980"/>
      <c r="AA75" s="981">
        <v>1755</v>
      </c>
      <c r="AB75" s="979"/>
      <c r="AC75" s="979"/>
      <c r="AD75" s="979"/>
      <c r="AE75" s="980"/>
      <c r="AF75" s="981">
        <v>1753</v>
      </c>
      <c r="AG75" s="979"/>
      <c r="AH75" s="979"/>
      <c r="AI75" s="979"/>
      <c r="AJ75" s="980"/>
      <c r="AK75" s="981" t="s">
        <v>572</v>
      </c>
      <c r="AL75" s="979"/>
      <c r="AM75" s="979"/>
      <c r="AN75" s="979"/>
      <c r="AO75" s="980"/>
      <c r="AP75" s="981">
        <v>208</v>
      </c>
      <c r="AQ75" s="979"/>
      <c r="AR75" s="979"/>
      <c r="AS75" s="979"/>
      <c r="AT75" s="980"/>
      <c r="AU75" s="981" t="s">
        <v>572</v>
      </c>
      <c r="AV75" s="979"/>
      <c r="AW75" s="979"/>
      <c r="AX75" s="979"/>
      <c r="AY75" s="980"/>
      <c r="AZ75" s="972"/>
      <c r="BA75" s="972"/>
      <c r="BB75" s="972"/>
      <c r="BC75" s="972"/>
      <c r="BD75" s="973"/>
      <c r="BE75" s="241"/>
      <c r="BF75" s="241"/>
      <c r="BG75" s="241"/>
      <c r="BH75" s="241"/>
      <c r="BI75" s="241"/>
      <c r="BJ75" s="241"/>
      <c r="BK75" s="241"/>
      <c r="BL75" s="241"/>
      <c r="BM75" s="241"/>
      <c r="BN75" s="241"/>
      <c r="BO75" s="241"/>
      <c r="BP75" s="241"/>
      <c r="BQ75" s="238">
        <v>69</v>
      </c>
      <c r="BR75" s="243"/>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30"/>
    </row>
    <row r="76" spans="1:131" ht="26.25" customHeight="1" x14ac:dyDescent="0.15">
      <c r="A76" s="238">
        <v>9</v>
      </c>
      <c r="B76" s="974" t="s">
        <v>558</v>
      </c>
      <c r="C76" s="975"/>
      <c r="D76" s="975"/>
      <c r="E76" s="975"/>
      <c r="F76" s="975"/>
      <c r="G76" s="975"/>
      <c r="H76" s="975"/>
      <c r="I76" s="975"/>
      <c r="J76" s="975"/>
      <c r="K76" s="975"/>
      <c r="L76" s="975"/>
      <c r="M76" s="975"/>
      <c r="N76" s="975"/>
      <c r="O76" s="975"/>
      <c r="P76" s="976"/>
      <c r="Q76" s="978">
        <v>152</v>
      </c>
      <c r="R76" s="979"/>
      <c r="S76" s="979"/>
      <c r="T76" s="979"/>
      <c r="U76" s="980"/>
      <c r="V76" s="981">
        <v>97</v>
      </c>
      <c r="W76" s="979"/>
      <c r="X76" s="979"/>
      <c r="Y76" s="979"/>
      <c r="Z76" s="980"/>
      <c r="AA76" s="981">
        <v>55</v>
      </c>
      <c r="AB76" s="979"/>
      <c r="AC76" s="979"/>
      <c r="AD76" s="979"/>
      <c r="AE76" s="980"/>
      <c r="AF76" s="981">
        <v>55</v>
      </c>
      <c r="AG76" s="979"/>
      <c r="AH76" s="979"/>
      <c r="AI76" s="979"/>
      <c r="AJ76" s="980"/>
      <c r="AK76" s="981" t="s">
        <v>572</v>
      </c>
      <c r="AL76" s="979"/>
      <c r="AM76" s="979"/>
      <c r="AN76" s="979"/>
      <c r="AO76" s="980"/>
      <c r="AP76" s="981" t="s">
        <v>572</v>
      </c>
      <c r="AQ76" s="979"/>
      <c r="AR76" s="979"/>
      <c r="AS76" s="979"/>
      <c r="AT76" s="980"/>
      <c r="AU76" s="981" t="s">
        <v>572</v>
      </c>
      <c r="AV76" s="979"/>
      <c r="AW76" s="979"/>
      <c r="AX76" s="979"/>
      <c r="AY76" s="980"/>
      <c r="AZ76" s="972"/>
      <c r="BA76" s="972"/>
      <c r="BB76" s="972"/>
      <c r="BC76" s="972"/>
      <c r="BD76" s="973"/>
      <c r="BE76" s="241"/>
      <c r="BF76" s="241"/>
      <c r="BG76" s="241"/>
      <c r="BH76" s="241"/>
      <c r="BI76" s="241"/>
      <c r="BJ76" s="241"/>
      <c r="BK76" s="241"/>
      <c r="BL76" s="241"/>
      <c r="BM76" s="241"/>
      <c r="BN76" s="241"/>
      <c r="BO76" s="241"/>
      <c r="BP76" s="241"/>
      <c r="BQ76" s="238">
        <v>70</v>
      </c>
      <c r="BR76" s="243"/>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30"/>
    </row>
    <row r="77" spans="1:131" ht="26.25" customHeight="1" x14ac:dyDescent="0.15">
      <c r="A77" s="238">
        <v>10</v>
      </c>
      <c r="B77" s="974" t="s">
        <v>559</v>
      </c>
      <c r="C77" s="975"/>
      <c r="D77" s="975"/>
      <c r="E77" s="975"/>
      <c r="F77" s="975"/>
      <c r="G77" s="975"/>
      <c r="H77" s="975"/>
      <c r="I77" s="975"/>
      <c r="J77" s="975"/>
      <c r="K77" s="975"/>
      <c r="L77" s="975"/>
      <c r="M77" s="975"/>
      <c r="N77" s="975"/>
      <c r="O77" s="975"/>
      <c r="P77" s="976"/>
      <c r="Q77" s="978">
        <v>88</v>
      </c>
      <c r="R77" s="979"/>
      <c r="S77" s="979"/>
      <c r="T77" s="979"/>
      <c r="U77" s="980"/>
      <c r="V77" s="981">
        <v>69</v>
      </c>
      <c r="W77" s="979"/>
      <c r="X77" s="979"/>
      <c r="Y77" s="979"/>
      <c r="Z77" s="980"/>
      <c r="AA77" s="981">
        <v>19</v>
      </c>
      <c r="AB77" s="979"/>
      <c r="AC77" s="979"/>
      <c r="AD77" s="979"/>
      <c r="AE77" s="980"/>
      <c r="AF77" s="981">
        <v>19</v>
      </c>
      <c r="AG77" s="979"/>
      <c r="AH77" s="979"/>
      <c r="AI77" s="979"/>
      <c r="AJ77" s="980"/>
      <c r="AK77" s="981" t="s">
        <v>572</v>
      </c>
      <c r="AL77" s="979"/>
      <c r="AM77" s="979"/>
      <c r="AN77" s="979"/>
      <c r="AO77" s="980"/>
      <c r="AP77" s="981" t="s">
        <v>572</v>
      </c>
      <c r="AQ77" s="979"/>
      <c r="AR77" s="979"/>
      <c r="AS77" s="979"/>
      <c r="AT77" s="980"/>
      <c r="AU77" s="981" t="s">
        <v>572</v>
      </c>
      <c r="AV77" s="979"/>
      <c r="AW77" s="979"/>
      <c r="AX77" s="979"/>
      <c r="AY77" s="980"/>
      <c r="AZ77" s="972"/>
      <c r="BA77" s="972"/>
      <c r="BB77" s="972"/>
      <c r="BC77" s="972"/>
      <c r="BD77" s="973"/>
      <c r="BE77" s="241"/>
      <c r="BF77" s="241"/>
      <c r="BG77" s="241"/>
      <c r="BH77" s="241"/>
      <c r="BI77" s="241"/>
      <c r="BJ77" s="241"/>
      <c r="BK77" s="241"/>
      <c r="BL77" s="241"/>
      <c r="BM77" s="241"/>
      <c r="BN77" s="241"/>
      <c r="BO77" s="241"/>
      <c r="BP77" s="241"/>
      <c r="BQ77" s="238">
        <v>71</v>
      </c>
      <c r="BR77" s="243"/>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30"/>
    </row>
    <row r="78" spans="1:131" ht="26.25" customHeight="1" x14ac:dyDescent="0.15">
      <c r="A78" s="238">
        <v>11</v>
      </c>
      <c r="B78" s="974" t="s">
        <v>560</v>
      </c>
      <c r="C78" s="975"/>
      <c r="D78" s="975"/>
      <c r="E78" s="975"/>
      <c r="F78" s="975"/>
      <c r="G78" s="975"/>
      <c r="H78" s="975"/>
      <c r="I78" s="975"/>
      <c r="J78" s="975"/>
      <c r="K78" s="975"/>
      <c r="L78" s="975"/>
      <c r="M78" s="975"/>
      <c r="N78" s="975"/>
      <c r="O78" s="975"/>
      <c r="P78" s="976"/>
      <c r="Q78" s="977">
        <v>230159</v>
      </c>
      <c r="R78" s="971"/>
      <c r="S78" s="971"/>
      <c r="T78" s="971"/>
      <c r="U78" s="971"/>
      <c r="V78" s="971">
        <v>223900</v>
      </c>
      <c r="W78" s="971"/>
      <c r="X78" s="971"/>
      <c r="Y78" s="971"/>
      <c r="Z78" s="971"/>
      <c r="AA78" s="971">
        <v>6259</v>
      </c>
      <c r="AB78" s="971"/>
      <c r="AC78" s="971"/>
      <c r="AD78" s="971"/>
      <c r="AE78" s="971"/>
      <c r="AF78" s="971">
        <v>6259</v>
      </c>
      <c r="AG78" s="971"/>
      <c r="AH78" s="971"/>
      <c r="AI78" s="971"/>
      <c r="AJ78" s="971"/>
      <c r="AK78" s="971" t="s">
        <v>574</v>
      </c>
      <c r="AL78" s="971"/>
      <c r="AM78" s="971"/>
      <c r="AN78" s="971"/>
      <c r="AO78" s="971"/>
      <c r="AP78" s="971" t="s">
        <v>572</v>
      </c>
      <c r="AQ78" s="971"/>
      <c r="AR78" s="971"/>
      <c r="AS78" s="971"/>
      <c r="AT78" s="971"/>
      <c r="AU78" s="971" t="s">
        <v>572</v>
      </c>
      <c r="AV78" s="971"/>
      <c r="AW78" s="971"/>
      <c r="AX78" s="971"/>
      <c r="AY78" s="971"/>
      <c r="AZ78" s="972"/>
      <c r="BA78" s="972"/>
      <c r="BB78" s="972"/>
      <c r="BC78" s="972"/>
      <c r="BD78" s="973"/>
      <c r="BE78" s="241"/>
      <c r="BF78" s="241"/>
      <c r="BG78" s="241"/>
      <c r="BH78" s="241"/>
      <c r="BI78" s="241"/>
      <c r="BJ78" s="230"/>
      <c r="BK78" s="230"/>
      <c r="BL78" s="230"/>
      <c r="BM78" s="230"/>
      <c r="BN78" s="230"/>
      <c r="BO78" s="241"/>
      <c r="BP78" s="241"/>
      <c r="BQ78" s="238">
        <v>72</v>
      </c>
      <c r="BR78" s="243"/>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30"/>
    </row>
    <row r="79" spans="1:131" ht="26.25" customHeight="1" x14ac:dyDescent="0.15">
      <c r="A79" s="238">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41"/>
      <c r="BF79" s="241"/>
      <c r="BG79" s="241"/>
      <c r="BH79" s="241"/>
      <c r="BI79" s="241"/>
      <c r="BJ79" s="230"/>
      <c r="BK79" s="230"/>
      <c r="BL79" s="230"/>
      <c r="BM79" s="230"/>
      <c r="BN79" s="230"/>
      <c r="BO79" s="241"/>
      <c r="BP79" s="241"/>
      <c r="BQ79" s="238">
        <v>73</v>
      </c>
      <c r="BR79" s="243"/>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30"/>
    </row>
    <row r="80" spans="1:131" ht="26.25" customHeight="1" x14ac:dyDescent="0.15">
      <c r="A80" s="238">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41"/>
      <c r="BF80" s="241"/>
      <c r="BG80" s="241"/>
      <c r="BH80" s="241"/>
      <c r="BI80" s="241"/>
      <c r="BJ80" s="241"/>
      <c r="BK80" s="241"/>
      <c r="BL80" s="241"/>
      <c r="BM80" s="241"/>
      <c r="BN80" s="241"/>
      <c r="BO80" s="241"/>
      <c r="BP80" s="241"/>
      <c r="BQ80" s="238">
        <v>74</v>
      </c>
      <c r="BR80" s="243"/>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30"/>
    </row>
    <row r="81" spans="1:131" ht="26.25" customHeight="1" x14ac:dyDescent="0.15">
      <c r="A81" s="238">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41"/>
      <c r="BF81" s="241"/>
      <c r="BG81" s="241"/>
      <c r="BH81" s="241"/>
      <c r="BI81" s="241"/>
      <c r="BJ81" s="241"/>
      <c r="BK81" s="241"/>
      <c r="BL81" s="241"/>
      <c r="BM81" s="241"/>
      <c r="BN81" s="241"/>
      <c r="BO81" s="241"/>
      <c r="BP81" s="241"/>
      <c r="BQ81" s="238">
        <v>75</v>
      </c>
      <c r="BR81" s="243"/>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30"/>
    </row>
    <row r="82" spans="1:131" ht="26.25" customHeight="1" x14ac:dyDescent="0.15">
      <c r="A82" s="238">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41"/>
      <c r="BF82" s="241"/>
      <c r="BG82" s="241"/>
      <c r="BH82" s="241"/>
      <c r="BI82" s="241"/>
      <c r="BJ82" s="241"/>
      <c r="BK82" s="241"/>
      <c r="BL82" s="241"/>
      <c r="BM82" s="241"/>
      <c r="BN82" s="241"/>
      <c r="BO82" s="241"/>
      <c r="BP82" s="241"/>
      <c r="BQ82" s="238">
        <v>76</v>
      </c>
      <c r="BR82" s="243"/>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30"/>
    </row>
    <row r="83" spans="1:131" ht="26.25" customHeight="1" x14ac:dyDescent="0.15">
      <c r="A83" s="238">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41"/>
      <c r="BF83" s="241"/>
      <c r="BG83" s="241"/>
      <c r="BH83" s="241"/>
      <c r="BI83" s="241"/>
      <c r="BJ83" s="241"/>
      <c r="BK83" s="241"/>
      <c r="BL83" s="241"/>
      <c r="BM83" s="241"/>
      <c r="BN83" s="241"/>
      <c r="BO83" s="241"/>
      <c r="BP83" s="241"/>
      <c r="BQ83" s="238">
        <v>77</v>
      </c>
      <c r="BR83" s="243"/>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30"/>
    </row>
    <row r="84" spans="1:131" ht="26.25" customHeight="1" x14ac:dyDescent="0.15">
      <c r="A84" s="238">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41"/>
      <c r="BF84" s="241"/>
      <c r="BG84" s="241"/>
      <c r="BH84" s="241"/>
      <c r="BI84" s="241"/>
      <c r="BJ84" s="241"/>
      <c r="BK84" s="241"/>
      <c r="BL84" s="241"/>
      <c r="BM84" s="241"/>
      <c r="BN84" s="241"/>
      <c r="BO84" s="241"/>
      <c r="BP84" s="241"/>
      <c r="BQ84" s="238">
        <v>78</v>
      </c>
      <c r="BR84" s="243"/>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30"/>
    </row>
    <row r="85" spans="1:131" ht="26.25" customHeight="1" x14ac:dyDescent="0.15">
      <c r="A85" s="238">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41"/>
      <c r="BF85" s="241"/>
      <c r="BG85" s="241"/>
      <c r="BH85" s="241"/>
      <c r="BI85" s="241"/>
      <c r="BJ85" s="241"/>
      <c r="BK85" s="241"/>
      <c r="BL85" s="241"/>
      <c r="BM85" s="241"/>
      <c r="BN85" s="241"/>
      <c r="BO85" s="241"/>
      <c r="BP85" s="241"/>
      <c r="BQ85" s="238">
        <v>79</v>
      </c>
      <c r="BR85" s="243"/>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30"/>
    </row>
    <row r="86" spans="1:131" ht="26.25" customHeight="1" x14ac:dyDescent="0.15">
      <c r="A86" s="238">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41"/>
      <c r="BF86" s="241"/>
      <c r="BG86" s="241"/>
      <c r="BH86" s="241"/>
      <c r="BI86" s="241"/>
      <c r="BJ86" s="241"/>
      <c r="BK86" s="241"/>
      <c r="BL86" s="241"/>
      <c r="BM86" s="241"/>
      <c r="BN86" s="241"/>
      <c r="BO86" s="241"/>
      <c r="BP86" s="241"/>
      <c r="BQ86" s="238">
        <v>80</v>
      </c>
      <c r="BR86" s="243"/>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30"/>
    </row>
    <row r="87" spans="1:131" ht="26.25" customHeight="1" x14ac:dyDescent="0.15">
      <c r="A87" s="244">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41"/>
      <c r="BF87" s="241"/>
      <c r="BG87" s="241"/>
      <c r="BH87" s="241"/>
      <c r="BI87" s="241"/>
      <c r="BJ87" s="241"/>
      <c r="BK87" s="241"/>
      <c r="BL87" s="241"/>
      <c r="BM87" s="241"/>
      <c r="BN87" s="241"/>
      <c r="BO87" s="241"/>
      <c r="BP87" s="241"/>
      <c r="BQ87" s="238">
        <v>81</v>
      </c>
      <c r="BR87" s="243"/>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30"/>
    </row>
    <row r="88" spans="1:131" ht="26.25" customHeight="1" thickBot="1" x14ac:dyDescent="0.2">
      <c r="A88" s="240" t="s">
        <v>377</v>
      </c>
      <c r="B88" s="937" t="s">
        <v>402</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9426</v>
      </c>
      <c r="AG88" s="959"/>
      <c r="AH88" s="959"/>
      <c r="AI88" s="959"/>
      <c r="AJ88" s="959"/>
      <c r="AK88" s="963"/>
      <c r="AL88" s="963"/>
      <c r="AM88" s="963"/>
      <c r="AN88" s="963"/>
      <c r="AO88" s="963"/>
      <c r="AP88" s="959">
        <v>867</v>
      </c>
      <c r="AQ88" s="959"/>
      <c r="AR88" s="959"/>
      <c r="AS88" s="959"/>
      <c r="AT88" s="959"/>
      <c r="AU88" s="959">
        <v>56</v>
      </c>
      <c r="AV88" s="959"/>
      <c r="AW88" s="959"/>
      <c r="AX88" s="959"/>
      <c r="AY88" s="959"/>
      <c r="AZ88" s="960"/>
      <c r="BA88" s="960"/>
      <c r="BB88" s="960"/>
      <c r="BC88" s="960"/>
      <c r="BD88" s="961"/>
      <c r="BE88" s="241"/>
      <c r="BF88" s="241"/>
      <c r="BG88" s="241"/>
      <c r="BH88" s="241"/>
      <c r="BI88" s="241"/>
      <c r="BJ88" s="241"/>
      <c r="BK88" s="241"/>
      <c r="BL88" s="241"/>
      <c r="BM88" s="241"/>
      <c r="BN88" s="241"/>
      <c r="BO88" s="241"/>
      <c r="BP88" s="241"/>
      <c r="BQ88" s="238">
        <v>82</v>
      </c>
      <c r="BR88" s="243"/>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377</v>
      </c>
      <c r="BR102" s="937" t="s">
        <v>403</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405</v>
      </c>
      <c r="CS102" s="953"/>
      <c r="CT102" s="953"/>
      <c r="CU102" s="953"/>
      <c r="CV102" s="954"/>
      <c r="CW102" s="952">
        <v>45</v>
      </c>
      <c r="CX102" s="953"/>
      <c r="CY102" s="953"/>
      <c r="CZ102" s="953"/>
      <c r="DA102" s="954"/>
      <c r="DB102" s="952" t="s">
        <v>573</v>
      </c>
      <c r="DC102" s="953"/>
      <c r="DD102" s="953"/>
      <c r="DE102" s="953"/>
      <c r="DF102" s="954"/>
      <c r="DG102" s="952" t="s">
        <v>573</v>
      </c>
      <c r="DH102" s="953"/>
      <c r="DI102" s="953"/>
      <c r="DJ102" s="953"/>
      <c r="DK102" s="954"/>
      <c r="DL102" s="952" t="s">
        <v>573</v>
      </c>
      <c r="DM102" s="953"/>
      <c r="DN102" s="953"/>
      <c r="DO102" s="953"/>
      <c r="DP102" s="954"/>
      <c r="DQ102" s="952" t="s">
        <v>573</v>
      </c>
      <c r="DR102" s="953"/>
      <c r="DS102" s="953"/>
      <c r="DT102" s="953"/>
      <c r="DU102" s="954"/>
      <c r="DV102" s="937"/>
      <c r="DW102" s="938"/>
      <c r="DX102" s="938"/>
      <c r="DY102" s="938"/>
      <c r="DZ102" s="939"/>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40" t="s">
        <v>404</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41" t="s">
        <v>405</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406</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407</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42" t="s">
        <v>408</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409</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30" customFormat="1" ht="26.25" customHeight="1" x14ac:dyDescent="0.15">
      <c r="A109" s="895" t="s">
        <v>410</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411</v>
      </c>
      <c r="AB109" s="896"/>
      <c r="AC109" s="896"/>
      <c r="AD109" s="896"/>
      <c r="AE109" s="897"/>
      <c r="AF109" s="898" t="s">
        <v>412</v>
      </c>
      <c r="AG109" s="896"/>
      <c r="AH109" s="896"/>
      <c r="AI109" s="896"/>
      <c r="AJ109" s="897"/>
      <c r="AK109" s="898" t="s">
        <v>294</v>
      </c>
      <c r="AL109" s="896"/>
      <c r="AM109" s="896"/>
      <c r="AN109" s="896"/>
      <c r="AO109" s="897"/>
      <c r="AP109" s="898" t="s">
        <v>413</v>
      </c>
      <c r="AQ109" s="896"/>
      <c r="AR109" s="896"/>
      <c r="AS109" s="896"/>
      <c r="AT109" s="929"/>
      <c r="AU109" s="895" t="s">
        <v>410</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411</v>
      </c>
      <c r="BR109" s="896"/>
      <c r="BS109" s="896"/>
      <c r="BT109" s="896"/>
      <c r="BU109" s="897"/>
      <c r="BV109" s="898" t="s">
        <v>412</v>
      </c>
      <c r="BW109" s="896"/>
      <c r="BX109" s="896"/>
      <c r="BY109" s="896"/>
      <c r="BZ109" s="897"/>
      <c r="CA109" s="898" t="s">
        <v>294</v>
      </c>
      <c r="CB109" s="896"/>
      <c r="CC109" s="896"/>
      <c r="CD109" s="896"/>
      <c r="CE109" s="897"/>
      <c r="CF109" s="936" t="s">
        <v>413</v>
      </c>
      <c r="CG109" s="936"/>
      <c r="CH109" s="936"/>
      <c r="CI109" s="936"/>
      <c r="CJ109" s="936"/>
      <c r="CK109" s="898" t="s">
        <v>414</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411</v>
      </c>
      <c r="DH109" s="896"/>
      <c r="DI109" s="896"/>
      <c r="DJ109" s="896"/>
      <c r="DK109" s="897"/>
      <c r="DL109" s="898" t="s">
        <v>412</v>
      </c>
      <c r="DM109" s="896"/>
      <c r="DN109" s="896"/>
      <c r="DO109" s="896"/>
      <c r="DP109" s="897"/>
      <c r="DQ109" s="898" t="s">
        <v>294</v>
      </c>
      <c r="DR109" s="896"/>
      <c r="DS109" s="896"/>
      <c r="DT109" s="896"/>
      <c r="DU109" s="897"/>
      <c r="DV109" s="898" t="s">
        <v>413</v>
      </c>
      <c r="DW109" s="896"/>
      <c r="DX109" s="896"/>
      <c r="DY109" s="896"/>
      <c r="DZ109" s="929"/>
    </row>
    <row r="110" spans="1:131" s="230" customFormat="1" ht="26.25" customHeight="1" x14ac:dyDescent="0.15">
      <c r="A110" s="807" t="s">
        <v>415</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943060</v>
      </c>
      <c r="AB110" s="889"/>
      <c r="AC110" s="889"/>
      <c r="AD110" s="889"/>
      <c r="AE110" s="890"/>
      <c r="AF110" s="891">
        <v>950205</v>
      </c>
      <c r="AG110" s="889"/>
      <c r="AH110" s="889"/>
      <c r="AI110" s="889"/>
      <c r="AJ110" s="890"/>
      <c r="AK110" s="891">
        <v>982967</v>
      </c>
      <c r="AL110" s="889"/>
      <c r="AM110" s="889"/>
      <c r="AN110" s="889"/>
      <c r="AO110" s="890"/>
      <c r="AP110" s="892">
        <v>23.8</v>
      </c>
      <c r="AQ110" s="893"/>
      <c r="AR110" s="893"/>
      <c r="AS110" s="893"/>
      <c r="AT110" s="894"/>
      <c r="AU110" s="930" t="s">
        <v>69</v>
      </c>
      <c r="AV110" s="931"/>
      <c r="AW110" s="931"/>
      <c r="AX110" s="931"/>
      <c r="AY110" s="931"/>
      <c r="AZ110" s="860" t="s">
        <v>416</v>
      </c>
      <c r="BA110" s="808"/>
      <c r="BB110" s="808"/>
      <c r="BC110" s="808"/>
      <c r="BD110" s="808"/>
      <c r="BE110" s="808"/>
      <c r="BF110" s="808"/>
      <c r="BG110" s="808"/>
      <c r="BH110" s="808"/>
      <c r="BI110" s="808"/>
      <c r="BJ110" s="808"/>
      <c r="BK110" s="808"/>
      <c r="BL110" s="808"/>
      <c r="BM110" s="808"/>
      <c r="BN110" s="808"/>
      <c r="BO110" s="808"/>
      <c r="BP110" s="809"/>
      <c r="BQ110" s="861">
        <v>8276922</v>
      </c>
      <c r="BR110" s="842"/>
      <c r="BS110" s="842"/>
      <c r="BT110" s="842"/>
      <c r="BU110" s="842"/>
      <c r="BV110" s="842">
        <v>10393012</v>
      </c>
      <c r="BW110" s="842"/>
      <c r="BX110" s="842"/>
      <c r="BY110" s="842"/>
      <c r="BZ110" s="842"/>
      <c r="CA110" s="842">
        <v>12081887</v>
      </c>
      <c r="CB110" s="842"/>
      <c r="CC110" s="842"/>
      <c r="CD110" s="842"/>
      <c r="CE110" s="842"/>
      <c r="CF110" s="866">
        <v>292.39999999999998</v>
      </c>
      <c r="CG110" s="867"/>
      <c r="CH110" s="867"/>
      <c r="CI110" s="867"/>
      <c r="CJ110" s="867"/>
      <c r="CK110" s="926" t="s">
        <v>417</v>
      </c>
      <c r="CL110" s="819"/>
      <c r="CM110" s="860" t="s">
        <v>418</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30" customFormat="1" ht="26.25" customHeight="1" x14ac:dyDescent="0.15">
      <c r="A111" s="774" t="s">
        <v>419</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420</v>
      </c>
      <c r="BA111" s="752"/>
      <c r="BB111" s="752"/>
      <c r="BC111" s="752"/>
      <c r="BD111" s="752"/>
      <c r="BE111" s="752"/>
      <c r="BF111" s="752"/>
      <c r="BG111" s="752"/>
      <c r="BH111" s="752"/>
      <c r="BI111" s="752"/>
      <c r="BJ111" s="752"/>
      <c r="BK111" s="752"/>
      <c r="BL111" s="752"/>
      <c r="BM111" s="752"/>
      <c r="BN111" s="752"/>
      <c r="BO111" s="752"/>
      <c r="BP111" s="753"/>
      <c r="BQ111" s="816">
        <v>42588</v>
      </c>
      <c r="BR111" s="817"/>
      <c r="BS111" s="817"/>
      <c r="BT111" s="817"/>
      <c r="BU111" s="817"/>
      <c r="BV111" s="817">
        <v>35747</v>
      </c>
      <c r="BW111" s="817"/>
      <c r="BX111" s="817"/>
      <c r="BY111" s="817"/>
      <c r="BZ111" s="817"/>
      <c r="CA111" s="817">
        <v>30381</v>
      </c>
      <c r="CB111" s="817"/>
      <c r="CC111" s="817"/>
      <c r="CD111" s="817"/>
      <c r="CE111" s="817"/>
      <c r="CF111" s="875">
        <v>0.7</v>
      </c>
      <c r="CG111" s="876"/>
      <c r="CH111" s="876"/>
      <c r="CI111" s="876"/>
      <c r="CJ111" s="876"/>
      <c r="CK111" s="927"/>
      <c r="CL111" s="821"/>
      <c r="CM111" s="815" t="s">
        <v>421</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30" customFormat="1" ht="26.25" customHeight="1" x14ac:dyDescent="0.15">
      <c r="A112" s="912" t="s">
        <v>422</v>
      </c>
      <c r="B112" s="913"/>
      <c r="C112" s="752" t="s">
        <v>423</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424</v>
      </c>
      <c r="BA112" s="752"/>
      <c r="BB112" s="752"/>
      <c r="BC112" s="752"/>
      <c r="BD112" s="752"/>
      <c r="BE112" s="752"/>
      <c r="BF112" s="752"/>
      <c r="BG112" s="752"/>
      <c r="BH112" s="752"/>
      <c r="BI112" s="752"/>
      <c r="BJ112" s="752"/>
      <c r="BK112" s="752"/>
      <c r="BL112" s="752"/>
      <c r="BM112" s="752"/>
      <c r="BN112" s="752"/>
      <c r="BO112" s="752"/>
      <c r="BP112" s="753"/>
      <c r="BQ112" s="816">
        <v>1131920</v>
      </c>
      <c r="BR112" s="817"/>
      <c r="BS112" s="817"/>
      <c r="BT112" s="817"/>
      <c r="BU112" s="817"/>
      <c r="BV112" s="817">
        <v>1174363</v>
      </c>
      <c r="BW112" s="817"/>
      <c r="BX112" s="817"/>
      <c r="BY112" s="817"/>
      <c r="BZ112" s="817"/>
      <c r="CA112" s="817">
        <v>1371621</v>
      </c>
      <c r="CB112" s="817"/>
      <c r="CC112" s="817"/>
      <c r="CD112" s="817"/>
      <c r="CE112" s="817"/>
      <c r="CF112" s="875">
        <v>33.200000000000003</v>
      </c>
      <c r="CG112" s="876"/>
      <c r="CH112" s="876"/>
      <c r="CI112" s="876"/>
      <c r="CJ112" s="876"/>
      <c r="CK112" s="927"/>
      <c r="CL112" s="821"/>
      <c r="CM112" s="815" t="s">
        <v>425</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30" customFormat="1" ht="26.25" customHeight="1" x14ac:dyDescent="0.15">
      <c r="A113" s="914"/>
      <c r="B113" s="915"/>
      <c r="C113" s="752" t="s">
        <v>426</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139195</v>
      </c>
      <c r="AB113" s="919"/>
      <c r="AC113" s="919"/>
      <c r="AD113" s="919"/>
      <c r="AE113" s="920"/>
      <c r="AF113" s="921">
        <v>144292</v>
      </c>
      <c r="AG113" s="919"/>
      <c r="AH113" s="919"/>
      <c r="AI113" s="919"/>
      <c r="AJ113" s="920"/>
      <c r="AK113" s="921">
        <v>150736</v>
      </c>
      <c r="AL113" s="919"/>
      <c r="AM113" s="919"/>
      <c r="AN113" s="919"/>
      <c r="AO113" s="920"/>
      <c r="AP113" s="922">
        <v>3.6</v>
      </c>
      <c r="AQ113" s="923"/>
      <c r="AR113" s="923"/>
      <c r="AS113" s="923"/>
      <c r="AT113" s="924"/>
      <c r="AU113" s="932"/>
      <c r="AV113" s="933"/>
      <c r="AW113" s="933"/>
      <c r="AX113" s="933"/>
      <c r="AY113" s="933"/>
      <c r="AZ113" s="815" t="s">
        <v>427</v>
      </c>
      <c r="BA113" s="752"/>
      <c r="BB113" s="752"/>
      <c r="BC113" s="752"/>
      <c r="BD113" s="752"/>
      <c r="BE113" s="752"/>
      <c r="BF113" s="752"/>
      <c r="BG113" s="752"/>
      <c r="BH113" s="752"/>
      <c r="BI113" s="752"/>
      <c r="BJ113" s="752"/>
      <c r="BK113" s="752"/>
      <c r="BL113" s="752"/>
      <c r="BM113" s="752"/>
      <c r="BN113" s="752"/>
      <c r="BO113" s="752"/>
      <c r="BP113" s="753"/>
      <c r="BQ113" s="816">
        <v>74276</v>
      </c>
      <c r="BR113" s="817"/>
      <c r="BS113" s="817"/>
      <c r="BT113" s="817"/>
      <c r="BU113" s="817"/>
      <c r="BV113" s="817">
        <v>64916</v>
      </c>
      <c r="BW113" s="817"/>
      <c r="BX113" s="817"/>
      <c r="BY113" s="817"/>
      <c r="BZ113" s="817"/>
      <c r="CA113" s="817">
        <v>56137</v>
      </c>
      <c r="CB113" s="817"/>
      <c r="CC113" s="817"/>
      <c r="CD113" s="817"/>
      <c r="CE113" s="817"/>
      <c r="CF113" s="875">
        <v>1.4</v>
      </c>
      <c r="CG113" s="876"/>
      <c r="CH113" s="876"/>
      <c r="CI113" s="876"/>
      <c r="CJ113" s="876"/>
      <c r="CK113" s="927"/>
      <c r="CL113" s="821"/>
      <c r="CM113" s="815" t="s">
        <v>428</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v>25375</v>
      </c>
      <c r="DH113" s="780"/>
      <c r="DI113" s="780"/>
      <c r="DJ113" s="780"/>
      <c r="DK113" s="781"/>
      <c r="DL113" s="782">
        <v>18534</v>
      </c>
      <c r="DM113" s="780"/>
      <c r="DN113" s="780"/>
      <c r="DO113" s="780"/>
      <c r="DP113" s="781"/>
      <c r="DQ113" s="782">
        <v>13117</v>
      </c>
      <c r="DR113" s="780"/>
      <c r="DS113" s="780"/>
      <c r="DT113" s="780"/>
      <c r="DU113" s="781"/>
      <c r="DV113" s="824">
        <v>0.3</v>
      </c>
      <c r="DW113" s="825"/>
      <c r="DX113" s="825"/>
      <c r="DY113" s="825"/>
      <c r="DZ113" s="826"/>
    </row>
    <row r="114" spans="1:130" s="230" customFormat="1" ht="26.25" customHeight="1" x14ac:dyDescent="0.15">
      <c r="A114" s="914"/>
      <c r="B114" s="915"/>
      <c r="C114" s="752" t="s">
        <v>429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7527</v>
      </c>
      <c r="AB114" s="780"/>
      <c r="AC114" s="780"/>
      <c r="AD114" s="780"/>
      <c r="AE114" s="781"/>
      <c r="AF114" s="782">
        <v>10745</v>
      </c>
      <c r="AG114" s="780"/>
      <c r="AH114" s="780"/>
      <c r="AI114" s="780"/>
      <c r="AJ114" s="781"/>
      <c r="AK114" s="782">
        <v>9742</v>
      </c>
      <c r="AL114" s="780"/>
      <c r="AM114" s="780"/>
      <c r="AN114" s="780"/>
      <c r="AO114" s="781"/>
      <c r="AP114" s="824">
        <v>0.2</v>
      </c>
      <c r="AQ114" s="825"/>
      <c r="AR114" s="825"/>
      <c r="AS114" s="825"/>
      <c r="AT114" s="826"/>
      <c r="AU114" s="932"/>
      <c r="AV114" s="933"/>
      <c r="AW114" s="933"/>
      <c r="AX114" s="933"/>
      <c r="AY114" s="933"/>
      <c r="AZ114" s="815" t="s">
        <v>430</v>
      </c>
      <c r="BA114" s="752"/>
      <c r="BB114" s="752"/>
      <c r="BC114" s="752"/>
      <c r="BD114" s="752"/>
      <c r="BE114" s="752"/>
      <c r="BF114" s="752"/>
      <c r="BG114" s="752"/>
      <c r="BH114" s="752"/>
      <c r="BI114" s="752"/>
      <c r="BJ114" s="752"/>
      <c r="BK114" s="752"/>
      <c r="BL114" s="752"/>
      <c r="BM114" s="752"/>
      <c r="BN114" s="752"/>
      <c r="BO114" s="752"/>
      <c r="BP114" s="753"/>
      <c r="BQ114" s="816">
        <v>1062397</v>
      </c>
      <c r="BR114" s="817"/>
      <c r="BS114" s="817"/>
      <c r="BT114" s="817"/>
      <c r="BU114" s="817"/>
      <c r="BV114" s="817">
        <v>957596</v>
      </c>
      <c r="BW114" s="817"/>
      <c r="BX114" s="817"/>
      <c r="BY114" s="817"/>
      <c r="BZ114" s="817"/>
      <c r="CA114" s="817">
        <v>864389</v>
      </c>
      <c r="CB114" s="817"/>
      <c r="CC114" s="817"/>
      <c r="CD114" s="817"/>
      <c r="CE114" s="817"/>
      <c r="CF114" s="875">
        <v>20.9</v>
      </c>
      <c r="CG114" s="876"/>
      <c r="CH114" s="876"/>
      <c r="CI114" s="876"/>
      <c r="CJ114" s="876"/>
      <c r="CK114" s="927"/>
      <c r="CL114" s="821"/>
      <c r="CM114" s="815" t="s">
        <v>431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30" customFormat="1" ht="26.25" customHeight="1" x14ac:dyDescent="0.15">
      <c r="A115" s="914"/>
      <c r="B115" s="915"/>
      <c r="C115" s="752" t="s">
        <v>432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8803</v>
      </c>
      <c r="AB115" s="919"/>
      <c r="AC115" s="919"/>
      <c r="AD115" s="919"/>
      <c r="AE115" s="920"/>
      <c r="AF115" s="921">
        <v>6842</v>
      </c>
      <c r="AG115" s="919"/>
      <c r="AH115" s="919"/>
      <c r="AI115" s="919"/>
      <c r="AJ115" s="920"/>
      <c r="AK115" s="921">
        <v>5417</v>
      </c>
      <c r="AL115" s="919"/>
      <c r="AM115" s="919"/>
      <c r="AN115" s="919"/>
      <c r="AO115" s="920"/>
      <c r="AP115" s="922">
        <v>0.1</v>
      </c>
      <c r="AQ115" s="923"/>
      <c r="AR115" s="923"/>
      <c r="AS115" s="923"/>
      <c r="AT115" s="924"/>
      <c r="AU115" s="932"/>
      <c r="AV115" s="933"/>
      <c r="AW115" s="933"/>
      <c r="AX115" s="933"/>
      <c r="AY115" s="933"/>
      <c r="AZ115" s="815" t="s">
        <v>433</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17213</v>
      </c>
      <c r="DH115" s="780"/>
      <c r="DI115" s="780"/>
      <c r="DJ115" s="780"/>
      <c r="DK115" s="781"/>
      <c r="DL115" s="782">
        <v>17213</v>
      </c>
      <c r="DM115" s="780"/>
      <c r="DN115" s="780"/>
      <c r="DO115" s="780"/>
      <c r="DP115" s="781"/>
      <c r="DQ115" s="782">
        <v>17264</v>
      </c>
      <c r="DR115" s="780"/>
      <c r="DS115" s="780"/>
      <c r="DT115" s="780"/>
      <c r="DU115" s="781"/>
      <c r="DV115" s="824">
        <v>0.4</v>
      </c>
      <c r="DW115" s="825"/>
      <c r="DX115" s="825"/>
      <c r="DY115" s="825"/>
      <c r="DZ115" s="826"/>
    </row>
    <row r="116" spans="1:130" s="230" customFormat="1" ht="26.25" customHeight="1" x14ac:dyDescent="0.15">
      <c r="A116" s="916"/>
      <c r="B116" s="917"/>
      <c r="C116" s="839" t="s">
        <v>435</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436</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437</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30"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438</v>
      </c>
      <c r="Z117" s="897"/>
      <c r="AA117" s="902">
        <v>1098585</v>
      </c>
      <c r="AB117" s="903"/>
      <c r="AC117" s="903"/>
      <c r="AD117" s="903"/>
      <c r="AE117" s="904"/>
      <c r="AF117" s="905">
        <v>1112084</v>
      </c>
      <c r="AG117" s="903"/>
      <c r="AH117" s="903"/>
      <c r="AI117" s="903"/>
      <c r="AJ117" s="904"/>
      <c r="AK117" s="905">
        <v>1148862</v>
      </c>
      <c r="AL117" s="903"/>
      <c r="AM117" s="903"/>
      <c r="AN117" s="903"/>
      <c r="AO117" s="904"/>
      <c r="AP117" s="906"/>
      <c r="AQ117" s="907"/>
      <c r="AR117" s="907"/>
      <c r="AS117" s="907"/>
      <c r="AT117" s="908"/>
      <c r="AU117" s="932"/>
      <c r="AV117" s="933"/>
      <c r="AW117" s="933"/>
      <c r="AX117" s="933"/>
      <c r="AY117" s="933"/>
      <c r="AZ117" s="863" t="s">
        <v>439</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440</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30" customFormat="1" ht="26.25" customHeight="1" x14ac:dyDescent="0.15">
      <c r="A118" s="895" t="s">
        <v>414</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411</v>
      </c>
      <c r="AB118" s="896"/>
      <c r="AC118" s="896"/>
      <c r="AD118" s="896"/>
      <c r="AE118" s="897"/>
      <c r="AF118" s="898" t="s">
        <v>412</v>
      </c>
      <c r="AG118" s="896"/>
      <c r="AH118" s="896"/>
      <c r="AI118" s="896"/>
      <c r="AJ118" s="897"/>
      <c r="AK118" s="898" t="s">
        <v>294</v>
      </c>
      <c r="AL118" s="896"/>
      <c r="AM118" s="896"/>
      <c r="AN118" s="896"/>
      <c r="AO118" s="897"/>
      <c r="AP118" s="899" t="s">
        <v>413</v>
      </c>
      <c r="AQ118" s="900"/>
      <c r="AR118" s="900"/>
      <c r="AS118" s="900"/>
      <c r="AT118" s="901"/>
      <c r="AU118" s="932"/>
      <c r="AV118" s="933"/>
      <c r="AW118" s="933"/>
      <c r="AX118" s="933"/>
      <c r="AY118" s="933"/>
      <c r="AZ118" s="838" t="s">
        <v>441</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442</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30" customFormat="1" ht="26.25" customHeight="1" x14ac:dyDescent="0.15">
      <c r="A119" s="818" t="s">
        <v>417</v>
      </c>
      <c r="B119" s="819"/>
      <c r="C119" s="860" t="s">
        <v>418</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51" t="s">
        <v>177</v>
      </c>
      <c r="BA119" s="251"/>
      <c r="BB119" s="251"/>
      <c r="BC119" s="251"/>
      <c r="BD119" s="251"/>
      <c r="BE119" s="251"/>
      <c r="BF119" s="251"/>
      <c r="BG119" s="251"/>
      <c r="BH119" s="251"/>
      <c r="BI119" s="251"/>
      <c r="BJ119" s="251"/>
      <c r="BK119" s="251"/>
      <c r="BL119" s="251"/>
      <c r="BM119" s="251"/>
      <c r="BN119" s="251"/>
      <c r="BO119" s="877" t="s">
        <v>443</v>
      </c>
      <c r="BP119" s="878"/>
      <c r="BQ119" s="879">
        <v>10588103</v>
      </c>
      <c r="BR119" s="845"/>
      <c r="BS119" s="845"/>
      <c r="BT119" s="845"/>
      <c r="BU119" s="845"/>
      <c r="BV119" s="845">
        <v>12625634</v>
      </c>
      <c r="BW119" s="845"/>
      <c r="BX119" s="845"/>
      <c r="BY119" s="845"/>
      <c r="BZ119" s="845"/>
      <c r="CA119" s="845">
        <v>14404415</v>
      </c>
      <c r="CB119" s="845"/>
      <c r="CC119" s="845"/>
      <c r="CD119" s="845"/>
      <c r="CE119" s="845"/>
      <c r="CF119" s="748"/>
      <c r="CG119" s="749"/>
      <c r="CH119" s="749"/>
      <c r="CI119" s="749"/>
      <c r="CJ119" s="834"/>
      <c r="CK119" s="928"/>
      <c r="CL119" s="823"/>
      <c r="CM119" s="838" t="s">
        <v>444</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30" customFormat="1" ht="26.25" customHeight="1" x14ac:dyDescent="0.15">
      <c r="A120" s="820"/>
      <c r="B120" s="821"/>
      <c r="C120" s="815" t="s">
        <v>421</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445</v>
      </c>
      <c r="AV120" s="881"/>
      <c r="AW120" s="881"/>
      <c r="AX120" s="881"/>
      <c r="AY120" s="882"/>
      <c r="AZ120" s="860" t="s">
        <v>446</v>
      </c>
      <c r="BA120" s="808"/>
      <c r="BB120" s="808"/>
      <c r="BC120" s="808"/>
      <c r="BD120" s="808"/>
      <c r="BE120" s="808"/>
      <c r="BF120" s="808"/>
      <c r="BG120" s="808"/>
      <c r="BH120" s="808"/>
      <c r="BI120" s="808"/>
      <c r="BJ120" s="808"/>
      <c r="BK120" s="808"/>
      <c r="BL120" s="808"/>
      <c r="BM120" s="808"/>
      <c r="BN120" s="808"/>
      <c r="BO120" s="808"/>
      <c r="BP120" s="809"/>
      <c r="BQ120" s="861">
        <v>4576258</v>
      </c>
      <c r="BR120" s="842"/>
      <c r="BS120" s="842"/>
      <c r="BT120" s="842"/>
      <c r="BU120" s="842"/>
      <c r="BV120" s="842">
        <v>4833721</v>
      </c>
      <c r="BW120" s="842"/>
      <c r="BX120" s="842"/>
      <c r="BY120" s="842"/>
      <c r="BZ120" s="842"/>
      <c r="CA120" s="842">
        <v>4680669</v>
      </c>
      <c r="CB120" s="842"/>
      <c r="CC120" s="842"/>
      <c r="CD120" s="842"/>
      <c r="CE120" s="842"/>
      <c r="CF120" s="866">
        <v>113.3</v>
      </c>
      <c r="CG120" s="867"/>
      <c r="CH120" s="867"/>
      <c r="CI120" s="867"/>
      <c r="CJ120" s="867"/>
      <c r="CK120" s="868" t="s">
        <v>447</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680566</v>
      </c>
      <c r="DH120" s="842"/>
      <c r="DI120" s="842"/>
      <c r="DJ120" s="842"/>
      <c r="DK120" s="842"/>
      <c r="DL120" s="842">
        <v>674387</v>
      </c>
      <c r="DM120" s="842"/>
      <c r="DN120" s="842"/>
      <c r="DO120" s="842"/>
      <c r="DP120" s="842"/>
      <c r="DQ120" s="842">
        <v>705318</v>
      </c>
      <c r="DR120" s="842"/>
      <c r="DS120" s="842"/>
      <c r="DT120" s="842"/>
      <c r="DU120" s="842"/>
      <c r="DV120" s="843">
        <v>17.100000000000001</v>
      </c>
      <c r="DW120" s="843"/>
      <c r="DX120" s="843"/>
      <c r="DY120" s="843"/>
      <c r="DZ120" s="844"/>
    </row>
    <row r="121" spans="1:130" s="230" customFormat="1" ht="26.25" customHeight="1" x14ac:dyDescent="0.15">
      <c r="A121" s="820"/>
      <c r="B121" s="821"/>
      <c r="C121" s="863" t="s">
        <v>448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v>8803</v>
      </c>
      <c r="AB121" s="780"/>
      <c r="AC121" s="780"/>
      <c r="AD121" s="780"/>
      <c r="AE121" s="781"/>
      <c r="AF121" s="782">
        <v>6842</v>
      </c>
      <c r="AG121" s="780"/>
      <c r="AH121" s="780"/>
      <c r="AI121" s="780"/>
      <c r="AJ121" s="781"/>
      <c r="AK121" s="782">
        <v>5417</v>
      </c>
      <c r="AL121" s="780"/>
      <c r="AM121" s="780"/>
      <c r="AN121" s="780"/>
      <c r="AO121" s="781"/>
      <c r="AP121" s="824">
        <v>0.1</v>
      </c>
      <c r="AQ121" s="825"/>
      <c r="AR121" s="825"/>
      <c r="AS121" s="825"/>
      <c r="AT121" s="826"/>
      <c r="AU121" s="883"/>
      <c r="AV121" s="884"/>
      <c r="AW121" s="884"/>
      <c r="AX121" s="884"/>
      <c r="AY121" s="885"/>
      <c r="AZ121" s="815" t="s">
        <v>449</v>
      </c>
      <c r="BA121" s="752"/>
      <c r="BB121" s="752"/>
      <c r="BC121" s="752"/>
      <c r="BD121" s="752"/>
      <c r="BE121" s="752"/>
      <c r="BF121" s="752"/>
      <c r="BG121" s="752"/>
      <c r="BH121" s="752"/>
      <c r="BI121" s="752"/>
      <c r="BJ121" s="752"/>
      <c r="BK121" s="752"/>
      <c r="BL121" s="752"/>
      <c r="BM121" s="752"/>
      <c r="BN121" s="752"/>
      <c r="BO121" s="752"/>
      <c r="BP121" s="753"/>
      <c r="BQ121" s="816">
        <v>116700</v>
      </c>
      <c r="BR121" s="817"/>
      <c r="BS121" s="817"/>
      <c r="BT121" s="817"/>
      <c r="BU121" s="817"/>
      <c r="BV121" s="817">
        <v>96661</v>
      </c>
      <c r="BW121" s="817"/>
      <c r="BX121" s="817"/>
      <c r="BY121" s="817"/>
      <c r="BZ121" s="817"/>
      <c r="CA121" s="817">
        <v>79665</v>
      </c>
      <c r="CB121" s="817"/>
      <c r="CC121" s="817"/>
      <c r="CD121" s="817"/>
      <c r="CE121" s="817"/>
      <c r="CF121" s="875">
        <v>1.9</v>
      </c>
      <c r="CG121" s="876"/>
      <c r="CH121" s="876"/>
      <c r="CI121" s="876"/>
      <c r="CJ121" s="876"/>
      <c r="CK121" s="869"/>
      <c r="CL121" s="855"/>
      <c r="CM121" s="855"/>
      <c r="CN121" s="855"/>
      <c r="CO121" s="856"/>
      <c r="CP121" s="835" t="s">
        <v>396</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v>385323</v>
      </c>
      <c r="DR121" s="817"/>
      <c r="DS121" s="817"/>
      <c r="DT121" s="817"/>
      <c r="DU121" s="817"/>
      <c r="DV121" s="794">
        <v>9.3000000000000007</v>
      </c>
      <c r="DW121" s="794"/>
      <c r="DX121" s="794"/>
      <c r="DY121" s="794"/>
      <c r="DZ121" s="795"/>
    </row>
    <row r="122" spans="1:130" s="230" customFormat="1" ht="26.25" customHeight="1" x14ac:dyDescent="0.15">
      <c r="A122" s="820"/>
      <c r="B122" s="821"/>
      <c r="C122" s="815" t="s">
        <v>431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450</v>
      </c>
      <c r="BA122" s="839"/>
      <c r="BB122" s="839"/>
      <c r="BC122" s="839"/>
      <c r="BD122" s="839"/>
      <c r="BE122" s="839"/>
      <c r="BF122" s="839"/>
      <c r="BG122" s="839"/>
      <c r="BH122" s="839"/>
      <c r="BI122" s="839"/>
      <c r="BJ122" s="839"/>
      <c r="BK122" s="839"/>
      <c r="BL122" s="839"/>
      <c r="BM122" s="839"/>
      <c r="BN122" s="839"/>
      <c r="BO122" s="839"/>
      <c r="BP122" s="840"/>
      <c r="BQ122" s="879">
        <v>6884482</v>
      </c>
      <c r="BR122" s="845"/>
      <c r="BS122" s="845"/>
      <c r="BT122" s="845"/>
      <c r="BU122" s="845"/>
      <c r="BV122" s="845">
        <v>7739399</v>
      </c>
      <c r="BW122" s="845"/>
      <c r="BX122" s="845"/>
      <c r="BY122" s="845"/>
      <c r="BZ122" s="845"/>
      <c r="CA122" s="845">
        <v>9836024</v>
      </c>
      <c r="CB122" s="845"/>
      <c r="CC122" s="845"/>
      <c r="CD122" s="845"/>
      <c r="CE122" s="845"/>
      <c r="CF122" s="846">
        <v>238</v>
      </c>
      <c r="CG122" s="847"/>
      <c r="CH122" s="847"/>
      <c r="CI122" s="847"/>
      <c r="CJ122" s="847"/>
      <c r="CK122" s="869"/>
      <c r="CL122" s="855"/>
      <c r="CM122" s="855"/>
      <c r="CN122" s="855"/>
      <c r="CO122" s="856"/>
      <c r="CP122" s="835" t="s">
        <v>395</v>
      </c>
      <c r="CQ122" s="836"/>
      <c r="CR122" s="836"/>
      <c r="CS122" s="836"/>
      <c r="CT122" s="836"/>
      <c r="CU122" s="836"/>
      <c r="CV122" s="836"/>
      <c r="CW122" s="836"/>
      <c r="CX122" s="836"/>
      <c r="CY122" s="836"/>
      <c r="CZ122" s="836"/>
      <c r="DA122" s="836"/>
      <c r="DB122" s="836"/>
      <c r="DC122" s="836"/>
      <c r="DD122" s="836"/>
      <c r="DE122" s="836"/>
      <c r="DF122" s="837"/>
      <c r="DG122" s="816">
        <v>103200</v>
      </c>
      <c r="DH122" s="817"/>
      <c r="DI122" s="817"/>
      <c r="DJ122" s="817"/>
      <c r="DK122" s="817"/>
      <c r="DL122" s="817">
        <v>138868</v>
      </c>
      <c r="DM122" s="817"/>
      <c r="DN122" s="817"/>
      <c r="DO122" s="817"/>
      <c r="DP122" s="817"/>
      <c r="DQ122" s="817">
        <v>276595</v>
      </c>
      <c r="DR122" s="817"/>
      <c r="DS122" s="817"/>
      <c r="DT122" s="817"/>
      <c r="DU122" s="817"/>
      <c r="DV122" s="794">
        <v>6.7</v>
      </c>
      <c r="DW122" s="794"/>
      <c r="DX122" s="794"/>
      <c r="DY122" s="794"/>
      <c r="DZ122" s="795"/>
    </row>
    <row r="123" spans="1:130" s="230" customFormat="1" ht="26.25" customHeight="1" x14ac:dyDescent="0.15">
      <c r="A123" s="820"/>
      <c r="B123" s="821"/>
      <c r="C123" s="815" t="s">
        <v>437</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51" t="s">
        <v>177</v>
      </c>
      <c r="BA123" s="251"/>
      <c r="BB123" s="251"/>
      <c r="BC123" s="251"/>
      <c r="BD123" s="251"/>
      <c r="BE123" s="251"/>
      <c r="BF123" s="251"/>
      <c r="BG123" s="251"/>
      <c r="BH123" s="251"/>
      <c r="BI123" s="251"/>
      <c r="BJ123" s="251"/>
      <c r="BK123" s="251"/>
      <c r="BL123" s="251"/>
      <c r="BM123" s="251"/>
      <c r="BN123" s="251"/>
      <c r="BO123" s="877" t="s">
        <v>451</v>
      </c>
      <c r="BP123" s="878"/>
      <c r="BQ123" s="832">
        <v>11577440</v>
      </c>
      <c r="BR123" s="833"/>
      <c r="BS123" s="833"/>
      <c r="BT123" s="833"/>
      <c r="BU123" s="833"/>
      <c r="BV123" s="833">
        <v>12669781</v>
      </c>
      <c r="BW123" s="833"/>
      <c r="BX123" s="833"/>
      <c r="BY123" s="833"/>
      <c r="BZ123" s="833"/>
      <c r="CA123" s="833">
        <v>14596358</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v>634</v>
      </c>
      <c r="DH123" s="780"/>
      <c r="DI123" s="780"/>
      <c r="DJ123" s="780"/>
      <c r="DK123" s="781"/>
      <c r="DL123" s="782">
        <v>4093</v>
      </c>
      <c r="DM123" s="780"/>
      <c r="DN123" s="780"/>
      <c r="DO123" s="780"/>
      <c r="DP123" s="781"/>
      <c r="DQ123" s="782">
        <v>4385</v>
      </c>
      <c r="DR123" s="780"/>
      <c r="DS123" s="780"/>
      <c r="DT123" s="780"/>
      <c r="DU123" s="781"/>
      <c r="DV123" s="824">
        <v>0.1</v>
      </c>
      <c r="DW123" s="825"/>
      <c r="DX123" s="825"/>
      <c r="DY123" s="825"/>
      <c r="DZ123" s="826"/>
    </row>
    <row r="124" spans="1:130" s="230" customFormat="1" ht="26.25" customHeight="1" thickBot="1" x14ac:dyDescent="0.2">
      <c r="A124" s="820"/>
      <c r="B124" s="821"/>
      <c r="C124" s="815" t="s">
        <v>440</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452</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453</v>
      </c>
      <c r="CQ124" s="836"/>
      <c r="CR124" s="836"/>
      <c r="CS124" s="836"/>
      <c r="CT124" s="836"/>
      <c r="CU124" s="836"/>
      <c r="CV124" s="836"/>
      <c r="CW124" s="836"/>
      <c r="CX124" s="836"/>
      <c r="CY124" s="836"/>
      <c r="CZ124" s="836"/>
      <c r="DA124" s="836"/>
      <c r="DB124" s="836"/>
      <c r="DC124" s="836"/>
      <c r="DD124" s="836"/>
      <c r="DE124" s="836"/>
      <c r="DF124" s="837"/>
      <c r="DG124" s="763">
        <v>347520</v>
      </c>
      <c r="DH124" s="764"/>
      <c r="DI124" s="764"/>
      <c r="DJ124" s="764"/>
      <c r="DK124" s="765"/>
      <c r="DL124" s="766">
        <v>357015</v>
      </c>
      <c r="DM124" s="764"/>
      <c r="DN124" s="764"/>
      <c r="DO124" s="764"/>
      <c r="DP124" s="765"/>
      <c r="DQ124" s="766" t="s">
        <v>122</v>
      </c>
      <c r="DR124" s="764"/>
      <c r="DS124" s="764"/>
      <c r="DT124" s="764"/>
      <c r="DU124" s="765"/>
      <c r="DV124" s="848" t="s">
        <v>122</v>
      </c>
      <c r="DW124" s="849"/>
      <c r="DX124" s="849"/>
      <c r="DY124" s="849"/>
      <c r="DZ124" s="850"/>
    </row>
    <row r="125" spans="1:130" s="230" customFormat="1" ht="26.25" customHeight="1" x14ac:dyDescent="0.15">
      <c r="A125" s="820"/>
      <c r="B125" s="821"/>
      <c r="C125" s="815" t="s">
        <v>442</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51" t="s">
        <v>454</v>
      </c>
      <c r="CL125" s="852"/>
      <c r="CM125" s="852"/>
      <c r="CN125" s="852"/>
      <c r="CO125" s="853"/>
      <c r="CP125" s="860" t="s">
        <v>455</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30" customFormat="1" ht="26.25" customHeight="1" thickBot="1" x14ac:dyDescent="0.2">
      <c r="A126" s="820"/>
      <c r="B126" s="821"/>
      <c r="C126" s="815" t="s">
        <v>444</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54"/>
      <c r="CL126" s="855"/>
      <c r="CM126" s="855"/>
      <c r="CN126" s="855"/>
      <c r="CO126" s="856"/>
      <c r="CP126" s="815" t="s">
        <v>456</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30" customFormat="1" ht="26.25" customHeight="1" x14ac:dyDescent="0.15">
      <c r="A127" s="822"/>
      <c r="B127" s="823"/>
      <c r="C127" s="838" t="s">
        <v>457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32"/>
      <c r="AV127" s="232"/>
      <c r="AW127" s="232"/>
      <c r="AX127" s="841" t="s">
        <v>458</v>
      </c>
      <c r="AY127" s="812"/>
      <c r="AZ127" s="812"/>
      <c r="BA127" s="812"/>
      <c r="BB127" s="812"/>
      <c r="BC127" s="812"/>
      <c r="BD127" s="812"/>
      <c r="BE127" s="813"/>
      <c r="BF127" s="811" t="s">
        <v>459</v>
      </c>
      <c r="BG127" s="812"/>
      <c r="BH127" s="812"/>
      <c r="BI127" s="812"/>
      <c r="BJ127" s="812"/>
      <c r="BK127" s="812"/>
      <c r="BL127" s="813"/>
      <c r="BM127" s="811" t="s">
        <v>460</v>
      </c>
      <c r="BN127" s="812"/>
      <c r="BO127" s="812"/>
      <c r="BP127" s="812"/>
      <c r="BQ127" s="812"/>
      <c r="BR127" s="812"/>
      <c r="BS127" s="813"/>
      <c r="BT127" s="811" t="s">
        <v>461</v>
      </c>
      <c r="BU127" s="812"/>
      <c r="BV127" s="812"/>
      <c r="BW127" s="812"/>
      <c r="BX127" s="812"/>
      <c r="BY127" s="812"/>
      <c r="BZ127" s="814"/>
      <c r="CA127" s="232"/>
      <c r="CB127" s="232"/>
      <c r="CC127" s="232"/>
      <c r="CD127" s="255"/>
      <c r="CE127" s="255"/>
      <c r="CF127" s="255"/>
      <c r="CG127" s="232"/>
      <c r="CH127" s="232"/>
      <c r="CI127" s="232"/>
      <c r="CJ127" s="254"/>
      <c r="CK127" s="854"/>
      <c r="CL127" s="855"/>
      <c r="CM127" s="855"/>
      <c r="CN127" s="855"/>
      <c r="CO127" s="856"/>
      <c r="CP127" s="815" t="s">
        <v>462</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30" customFormat="1" ht="26.25" customHeight="1" thickBot="1" x14ac:dyDescent="0.2">
      <c r="A128" s="796" t="s">
        <v>463</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464</v>
      </c>
      <c r="X128" s="798"/>
      <c r="Y128" s="798"/>
      <c r="Z128" s="799"/>
      <c r="AA128" s="800">
        <v>32807</v>
      </c>
      <c r="AB128" s="801"/>
      <c r="AC128" s="801"/>
      <c r="AD128" s="801"/>
      <c r="AE128" s="802"/>
      <c r="AF128" s="803">
        <v>31590</v>
      </c>
      <c r="AG128" s="801"/>
      <c r="AH128" s="801"/>
      <c r="AI128" s="801"/>
      <c r="AJ128" s="802"/>
      <c r="AK128" s="803">
        <v>26974</v>
      </c>
      <c r="AL128" s="801"/>
      <c r="AM128" s="801"/>
      <c r="AN128" s="801"/>
      <c r="AO128" s="802"/>
      <c r="AP128" s="804"/>
      <c r="AQ128" s="805"/>
      <c r="AR128" s="805"/>
      <c r="AS128" s="805"/>
      <c r="AT128" s="806"/>
      <c r="AU128" s="232"/>
      <c r="AV128" s="232"/>
      <c r="AW128" s="232"/>
      <c r="AX128" s="807" t="s">
        <v>465</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55"/>
      <c r="CB128" s="255"/>
      <c r="CC128" s="255"/>
      <c r="CD128" s="255"/>
      <c r="CE128" s="255"/>
      <c r="CF128" s="255"/>
      <c r="CG128" s="232"/>
      <c r="CH128" s="232"/>
      <c r="CI128" s="232"/>
      <c r="CJ128" s="254"/>
      <c r="CK128" s="857"/>
      <c r="CL128" s="858"/>
      <c r="CM128" s="858"/>
      <c r="CN128" s="858"/>
      <c r="CO128" s="859"/>
      <c r="CP128" s="789" t="s">
        <v>466</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30"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467</v>
      </c>
      <c r="X129" s="777"/>
      <c r="Y129" s="777"/>
      <c r="Z129" s="778"/>
      <c r="AA129" s="779">
        <v>5125965</v>
      </c>
      <c r="AB129" s="780"/>
      <c r="AC129" s="780"/>
      <c r="AD129" s="780"/>
      <c r="AE129" s="781"/>
      <c r="AF129" s="782">
        <v>4944415</v>
      </c>
      <c r="AG129" s="780"/>
      <c r="AH129" s="780"/>
      <c r="AI129" s="780"/>
      <c r="AJ129" s="781"/>
      <c r="AK129" s="782">
        <v>4932183</v>
      </c>
      <c r="AL129" s="780"/>
      <c r="AM129" s="780"/>
      <c r="AN129" s="780"/>
      <c r="AO129" s="781"/>
      <c r="AP129" s="783"/>
      <c r="AQ129" s="784"/>
      <c r="AR129" s="784"/>
      <c r="AS129" s="784"/>
      <c r="AT129" s="785"/>
      <c r="AU129" s="233"/>
      <c r="AV129" s="233"/>
      <c r="AW129" s="233"/>
      <c r="AX129" s="751" t="s">
        <v>468</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774" t="s">
        <v>469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470</v>
      </c>
      <c r="X130" s="777"/>
      <c r="Y130" s="777"/>
      <c r="Z130" s="778"/>
      <c r="AA130" s="779">
        <v>791365</v>
      </c>
      <c r="AB130" s="780"/>
      <c r="AC130" s="780"/>
      <c r="AD130" s="780"/>
      <c r="AE130" s="781"/>
      <c r="AF130" s="782">
        <v>784355</v>
      </c>
      <c r="AG130" s="780"/>
      <c r="AH130" s="780"/>
      <c r="AI130" s="780"/>
      <c r="AJ130" s="781"/>
      <c r="AK130" s="782">
        <v>799664</v>
      </c>
      <c r="AL130" s="780"/>
      <c r="AM130" s="780"/>
      <c r="AN130" s="780"/>
      <c r="AO130" s="781"/>
      <c r="AP130" s="783"/>
      <c r="AQ130" s="784"/>
      <c r="AR130" s="784"/>
      <c r="AS130" s="784"/>
      <c r="AT130" s="785"/>
      <c r="AU130" s="233"/>
      <c r="AV130" s="233"/>
      <c r="AW130" s="233"/>
      <c r="AX130" s="751" t="s">
        <v>471</v>
      </c>
      <c r="AY130" s="752"/>
      <c r="AZ130" s="752"/>
      <c r="BA130" s="752"/>
      <c r="BB130" s="752"/>
      <c r="BC130" s="752"/>
      <c r="BD130" s="752"/>
      <c r="BE130" s="753"/>
      <c r="BF130" s="754">
        <v>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472</v>
      </c>
      <c r="X131" s="761"/>
      <c r="Y131" s="761"/>
      <c r="Z131" s="762"/>
      <c r="AA131" s="763">
        <v>4334600</v>
      </c>
      <c r="AB131" s="764"/>
      <c r="AC131" s="764"/>
      <c r="AD131" s="764"/>
      <c r="AE131" s="765"/>
      <c r="AF131" s="766">
        <v>4160060</v>
      </c>
      <c r="AG131" s="764"/>
      <c r="AH131" s="764"/>
      <c r="AI131" s="764"/>
      <c r="AJ131" s="765"/>
      <c r="AK131" s="766">
        <v>4132519</v>
      </c>
      <c r="AL131" s="764"/>
      <c r="AM131" s="764"/>
      <c r="AN131" s="764"/>
      <c r="AO131" s="765"/>
      <c r="AP131" s="767"/>
      <c r="AQ131" s="768"/>
      <c r="AR131" s="768"/>
      <c r="AS131" s="768"/>
      <c r="AT131" s="769"/>
      <c r="AU131" s="233"/>
      <c r="AV131" s="233"/>
      <c r="AW131" s="233"/>
      <c r="AX131" s="729" t="s">
        <v>473</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738" t="s">
        <v>474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475</v>
      </c>
      <c r="W132" s="742"/>
      <c r="X132" s="742"/>
      <c r="Y132" s="742"/>
      <c r="Z132" s="743"/>
      <c r="AA132" s="744">
        <v>6.3307571630000004</v>
      </c>
      <c r="AB132" s="745"/>
      <c r="AC132" s="745"/>
      <c r="AD132" s="745"/>
      <c r="AE132" s="746"/>
      <c r="AF132" s="747">
        <v>7.1186232890000003</v>
      </c>
      <c r="AG132" s="745"/>
      <c r="AH132" s="745"/>
      <c r="AI132" s="745"/>
      <c r="AJ132" s="746"/>
      <c r="AK132" s="747">
        <v>7.7972781250000001</v>
      </c>
      <c r="AL132" s="745"/>
      <c r="AM132" s="745"/>
      <c r="AN132" s="745"/>
      <c r="AO132" s="746"/>
      <c r="AP132" s="748"/>
      <c r="AQ132" s="749"/>
      <c r="AR132" s="749"/>
      <c r="AS132" s="749"/>
      <c r="AT132" s="750"/>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476</v>
      </c>
      <c r="W133" s="721"/>
      <c r="X133" s="721"/>
      <c r="Y133" s="721"/>
      <c r="Z133" s="722"/>
      <c r="AA133" s="723">
        <v>6</v>
      </c>
      <c r="AB133" s="724"/>
      <c r="AC133" s="724"/>
      <c r="AD133" s="724"/>
      <c r="AE133" s="725"/>
      <c r="AF133" s="723">
        <v>6.4</v>
      </c>
      <c r="AG133" s="724"/>
      <c r="AH133" s="724"/>
      <c r="AI133" s="724"/>
      <c r="AJ133" s="725"/>
      <c r="AK133" s="723">
        <v>7</v>
      </c>
      <c r="AL133" s="724"/>
      <c r="AM133" s="724"/>
      <c r="AN133" s="724"/>
      <c r="AO133" s="725"/>
      <c r="AP133" s="726"/>
      <c r="AQ133" s="727"/>
      <c r="AR133" s="727"/>
      <c r="AS133" s="727"/>
      <c r="AT133" s="72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hatjsZXoBplkTjc7szBmB9zdY/XmqVcWoTcbgFnSWnXiO4Svi+tACH6UZF/B/iEGot15E4hqiC6x1RcF0dglYg==" saltValue="d9OVEyrZTCJpvqbV9sNDv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477</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qf3MKbIOqK28C7fV6slHzHpAZjtk45r+BwY140xBUr4UWHWmtDUDtnk9SlyL7OwAXzVKh7VYSJtxuD5JlGqT6Q==" saltValue="KqYg1UbSGaoNjaIGm54dx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uWhLbeAdccA2mCt79kR13/mhgAZMJLY72Gtl+rX/BB0tk9Qd51OxWUKREu2ziTQqhwzJbuZbIeDl5xnZfjJaA==" saltValue="s7lAFwESURLh5FIlLf71Q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478</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479</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8" t="s">
        <v>480</v>
      </c>
      <c r="AP7" s="272"/>
      <c r="AQ7" s="273" t="s">
        <v>481</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19"/>
      <c r="AP8" s="278" t="s">
        <v>482</v>
      </c>
      <c r="AQ8" s="279" t="s">
        <v>483</v>
      </c>
      <c r="AR8" s="280" t="s">
        <v>484</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30" t="s">
        <v>485</v>
      </c>
      <c r="AL9" s="1131"/>
      <c r="AM9" s="1131"/>
      <c r="AN9" s="1132"/>
      <c r="AO9" s="281">
        <v>1651635</v>
      </c>
      <c r="AP9" s="281">
        <v>177252</v>
      </c>
      <c r="AQ9" s="282">
        <v>143407</v>
      </c>
      <c r="AR9" s="283">
        <v>23.6</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30" t="s">
        <v>486</v>
      </c>
      <c r="AL10" s="1131"/>
      <c r="AM10" s="1131"/>
      <c r="AN10" s="1132"/>
      <c r="AO10" s="284">
        <v>196809</v>
      </c>
      <c r="AP10" s="284">
        <v>21121</v>
      </c>
      <c r="AQ10" s="285">
        <v>20271</v>
      </c>
      <c r="AR10" s="286">
        <v>4.2</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30" t="s">
        <v>487</v>
      </c>
      <c r="AL11" s="1131"/>
      <c r="AM11" s="1131"/>
      <c r="AN11" s="1132"/>
      <c r="AO11" s="284">
        <v>12843</v>
      </c>
      <c r="AP11" s="284">
        <v>1378</v>
      </c>
      <c r="AQ11" s="285">
        <v>1412</v>
      </c>
      <c r="AR11" s="286">
        <v>-2.4</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30" t="s">
        <v>488</v>
      </c>
      <c r="AL12" s="1131"/>
      <c r="AM12" s="1131"/>
      <c r="AN12" s="1132"/>
      <c r="AO12" s="284" t="s">
        <v>489</v>
      </c>
      <c r="AP12" s="284" t="s">
        <v>489</v>
      </c>
      <c r="AQ12" s="285" t="s">
        <v>489</v>
      </c>
      <c r="AR12" s="286" t="s">
        <v>489</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30" t="s">
        <v>490</v>
      </c>
      <c r="AL13" s="1131"/>
      <c r="AM13" s="1131"/>
      <c r="AN13" s="1132"/>
      <c r="AO13" s="284">
        <v>53268</v>
      </c>
      <c r="AP13" s="284">
        <v>5717</v>
      </c>
      <c r="AQ13" s="285">
        <v>5234</v>
      </c>
      <c r="AR13" s="286">
        <v>9.1999999999999993</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30" t="s">
        <v>491</v>
      </c>
      <c r="AL14" s="1131"/>
      <c r="AM14" s="1131"/>
      <c r="AN14" s="1132"/>
      <c r="AO14" s="284">
        <v>103947</v>
      </c>
      <c r="AP14" s="284">
        <v>11156</v>
      </c>
      <c r="AQ14" s="285">
        <v>3337</v>
      </c>
      <c r="AR14" s="286">
        <v>234.3</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33" t="s">
        <v>492</v>
      </c>
      <c r="AL15" s="1134"/>
      <c r="AM15" s="1134"/>
      <c r="AN15" s="1135"/>
      <c r="AO15" s="284">
        <v>-221982</v>
      </c>
      <c r="AP15" s="284">
        <v>-23823</v>
      </c>
      <c r="AQ15" s="285">
        <v>-9830</v>
      </c>
      <c r="AR15" s="286">
        <v>142.30000000000001</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33" t="s">
        <v>177</v>
      </c>
      <c r="AL16" s="1134"/>
      <c r="AM16" s="1134"/>
      <c r="AN16" s="1135"/>
      <c r="AO16" s="284">
        <v>1796520</v>
      </c>
      <c r="AP16" s="284">
        <v>192801</v>
      </c>
      <c r="AQ16" s="285">
        <v>163831</v>
      </c>
      <c r="AR16" s="286">
        <v>17.7</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493</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494</v>
      </c>
      <c r="AP20" s="293" t="s">
        <v>495</v>
      </c>
      <c r="AQ20" s="294" t="s">
        <v>496</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36" t="s">
        <v>497</v>
      </c>
      <c r="AL21" s="1137"/>
      <c r="AM21" s="1137"/>
      <c r="AN21" s="1138"/>
      <c r="AO21" s="297">
        <v>16.100000000000001</v>
      </c>
      <c r="AP21" s="298">
        <v>14.18</v>
      </c>
      <c r="AQ21" s="299">
        <v>1.92</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36" t="s">
        <v>498</v>
      </c>
      <c r="AL22" s="1137"/>
      <c r="AM22" s="1137"/>
      <c r="AN22" s="1138"/>
      <c r="AO22" s="302">
        <v>93.9</v>
      </c>
      <c r="AP22" s="303">
        <v>95.4</v>
      </c>
      <c r="AQ22" s="304">
        <v>-1.5</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29" t="s">
        <v>499</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67"/>
    </row>
    <row r="27" spans="1:46" x14ac:dyDescent="0.15">
      <c r="A27" s="309"/>
      <c r="AO27" s="262"/>
      <c r="AP27" s="262"/>
      <c r="AQ27" s="262"/>
      <c r="AR27" s="262"/>
      <c r="AS27" s="262"/>
      <c r="AT27" s="262"/>
    </row>
    <row r="28" spans="1:46" ht="17.25" x14ac:dyDescent="0.15">
      <c r="A28" s="263" t="s">
        <v>500</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501</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8" t="s">
        <v>480</v>
      </c>
      <c r="AP30" s="272"/>
      <c r="AQ30" s="273" t="s">
        <v>481</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19"/>
      <c r="AP31" s="278" t="s">
        <v>482</v>
      </c>
      <c r="AQ31" s="279" t="s">
        <v>483</v>
      </c>
      <c r="AR31" s="280" t="s">
        <v>484</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20" t="s">
        <v>502</v>
      </c>
      <c r="AL32" s="1121"/>
      <c r="AM32" s="1121"/>
      <c r="AN32" s="1122"/>
      <c r="AO32" s="312">
        <v>982967</v>
      </c>
      <c r="AP32" s="312">
        <v>105491</v>
      </c>
      <c r="AQ32" s="313">
        <v>86321</v>
      </c>
      <c r="AR32" s="314">
        <v>22.2</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20" t="s">
        <v>503</v>
      </c>
      <c r="AL33" s="1121"/>
      <c r="AM33" s="1121"/>
      <c r="AN33" s="1122"/>
      <c r="AO33" s="312" t="s">
        <v>489</v>
      </c>
      <c r="AP33" s="312" t="s">
        <v>489</v>
      </c>
      <c r="AQ33" s="313" t="s">
        <v>489</v>
      </c>
      <c r="AR33" s="314" t="s">
        <v>489</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20" t="s">
        <v>504</v>
      </c>
      <c r="AL34" s="1121"/>
      <c r="AM34" s="1121"/>
      <c r="AN34" s="1122"/>
      <c r="AO34" s="312" t="s">
        <v>489</v>
      </c>
      <c r="AP34" s="312" t="s">
        <v>489</v>
      </c>
      <c r="AQ34" s="313" t="s">
        <v>489</v>
      </c>
      <c r="AR34" s="314" t="s">
        <v>489</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20" t="s">
        <v>505</v>
      </c>
      <c r="AL35" s="1121"/>
      <c r="AM35" s="1121"/>
      <c r="AN35" s="1122"/>
      <c r="AO35" s="312">
        <v>150736</v>
      </c>
      <c r="AP35" s="312">
        <v>16177</v>
      </c>
      <c r="AQ35" s="313">
        <v>18581</v>
      </c>
      <c r="AR35" s="314">
        <v>-12.9</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20" t="s">
        <v>506</v>
      </c>
      <c r="AL36" s="1121"/>
      <c r="AM36" s="1121"/>
      <c r="AN36" s="1122"/>
      <c r="AO36" s="312">
        <v>9742</v>
      </c>
      <c r="AP36" s="312">
        <v>1046</v>
      </c>
      <c r="AQ36" s="313">
        <v>4521</v>
      </c>
      <c r="AR36" s="314">
        <v>-76.900000000000006</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20" t="s">
        <v>507</v>
      </c>
      <c r="AL37" s="1121"/>
      <c r="AM37" s="1121"/>
      <c r="AN37" s="1122"/>
      <c r="AO37" s="312">
        <v>5417</v>
      </c>
      <c r="AP37" s="312">
        <v>581</v>
      </c>
      <c r="AQ37" s="313">
        <v>983</v>
      </c>
      <c r="AR37" s="314">
        <v>-40.9</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23" t="s">
        <v>508</v>
      </c>
      <c r="AL38" s="1124"/>
      <c r="AM38" s="1124"/>
      <c r="AN38" s="1125"/>
      <c r="AO38" s="315" t="s">
        <v>489</v>
      </c>
      <c r="AP38" s="315" t="s">
        <v>489</v>
      </c>
      <c r="AQ38" s="316">
        <v>20</v>
      </c>
      <c r="AR38" s="304" t="s">
        <v>489</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23" t="s">
        <v>509</v>
      </c>
      <c r="AL39" s="1124"/>
      <c r="AM39" s="1124"/>
      <c r="AN39" s="1125"/>
      <c r="AO39" s="312">
        <v>-26974</v>
      </c>
      <c r="AP39" s="312">
        <v>-2895</v>
      </c>
      <c r="AQ39" s="313">
        <v>-4212</v>
      </c>
      <c r="AR39" s="314">
        <v>-31.3</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20" t="s">
        <v>510</v>
      </c>
      <c r="AL40" s="1121"/>
      <c r="AM40" s="1121"/>
      <c r="AN40" s="1122"/>
      <c r="AO40" s="312">
        <v>-799664</v>
      </c>
      <c r="AP40" s="312">
        <v>-85819</v>
      </c>
      <c r="AQ40" s="313">
        <v>-70783</v>
      </c>
      <c r="AR40" s="314">
        <v>21.2</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26" t="s">
        <v>287</v>
      </c>
      <c r="AL41" s="1127"/>
      <c r="AM41" s="1127"/>
      <c r="AN41" s="1128"/>
      <c r="AO41" s="312">
        <v>322224</v>
      </c>
      <c r="AP41" s="312">
        <v>34581</v>
      </c>
      <c r="AQ41" s="313">
        <v>35432</v>
      </c>
      <c r="AR41" s="314">
        <v>-2.4</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511</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512</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13" t="s">
        <v>480</v>
      </c>
      <c r="AN49" s="1115" t="s">
        <v>513</v>
      </c>
      <c r="AO49" s="1116"/>
      <c r="AP49" s="1116"/>
      <c r="AQ49" s="1116"/>
      <c r="AR49" s="1117"/>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14"/>
      <c r="AN50" s="328" t="s">
        <v>514</v>
      </c>
      <c r="AO50" s="329" t="s">
        <v>515</v>
      </c>
      <c r="AP50" s="330" t="s">
        <v>516</v>
      </c>
      <c r="AQ50" s="331" t="s">
        <v>517</v>
      </c>
      <c r="AR50" s="332" t="s">
        <v>518</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519</v>
      </c>
      <c r="AL51" s="325"/>
      <c r="AM51" s="333">
        <v>1081370</v>
      </c>
      <c r="AN51" s="334">
        <v>106235</v>
      </c>
      <c r="AO51" s="335">
        <v>21.4</v>
      </c>
      <c r="AP51" s="336">
        <v>103390</v>
      </c>
      <c r="AQ51" s="337">
        <v>17.100000000000001</v>
      </c>
      <c r="AR51" s="338">
        <v>4.3</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520</v>
      </c>
      <c r="AM52" s="341">
        <v>589025</v>
      </c>
      <c r="AN52" s="342">
        <v>57867</v>
      </c>
      <c r="AO52" s="343">
        <v>-16.7</v>
      </c>
      <c r="AP52" s="344">
        <v>51269</v>
      </c>
      <c r="AQ52" s="345">
        <v>4.5999999999999996</v>
      </c>
      <c r="AR52" s="346">
        <v>-21.3</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521</v>
      </c>
      <c r="AL53" s="325"/>
      <c r="AM53" s="333">
        <v>1178595</v>
      </c>
      <c r="AN53" s="334">
        <v>118870</v>
      </c>
      <c r="AO53" s="335">
        <v>11.9</v>
      </c>
      <c r="AP53" s="336">
        <v>125391</v>
      </c>
      <c r="AQ53" s="337">
        <v>21.3</v>
      </c>
      <c r="AR53" s="338">
        <v>-9.4</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520</v>
      </c>
      <c r="AM54" s="341">
        <v>908358</v>
      </c>
      <c r="AN54" s="342">
        <v>91615</v>
      </c>
      <c r="AO54" s="343">
        <v>58.3</v>
      </c>
      <c r="AP54" s="344">
        <v>68516</v>
      </c>
      <c r="AQ54" s="345">
        <v>33.6</v>
      </c>
      <c r="AR54" s="346">
        <v>24.7</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522</v>
      </c>
      <c r="AL55" s="325"/>
      <c r="AM55" s="333">
        <v>1429565</v>
      </c>
      <c r="AN55" s="334">
        <v>146758</v>
      </c>
      <c r="AO55" s="335">
        <v>23.5</v>
      </c>
      <c r="AP55" s="336">
        <v>138402</v>
      </c>
      <c r="AQ55" s="337">
        <v>10.4</v>
      </c>
      <c r="AR55" s="338">
        <v>13.1</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520</v>
      </c>
      <c r="AM56" s="341">
        <v>944054</v>
      </c>
      <c r="AN56" s="342">
        <v>96916</v>
      </c>
      <c r="AO56" s="343">
        <v>5.8</v>
      </c>
      <c r="AP56" s="344">
        <v>70652</v>
      </c>
      <c r="AQ56" s="345">
        <v>3.1</v>
      </c>
      <c r="AR56" s="346">
        <v>2.7</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523</v>
      </c>
      <c r="AL57" s="325"/>
      <c r="AM57" s="333">
        <v>3668953</v>
      </c>
      <c r="AN57" s="334">
        <v>383661</v>
      </c>
      <c r="AO57" s="335">
        <v>161.4</v>
      </c>
      <c r="AP57" s="336">
        <v>146367</v>
      </c>
      <c r="AQ57" s="337">
        <v>5.8</v>
      </c>
      <c r="AR57" s="338">
        <v>155.6</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520</v>
      </c>
      <c r="AM58" s="341">
        <v>3171127</v>
      </c>
      <c r="AN58" s="342">
        <v>331604</v>
      </c>
      <c r="AO58" s="343">
        <v>242.2</v>
      </c>
      <c r="AP58" s="344">
        <v>79441</v>
      </c>
      <c r="AQ58" s="345">
        <v>12.4</v>
      </c>
      <c r="AR58" s="346">
        <v>229.8</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524</v>
      </c>
      <c r="AL59" s="325"/>
      <c r="AM59" s="333">
        <v>3756006</v>
      </c>
      <c r="AN59" s="334">
        <v>403091</v>
      </c>
      <c r="AO59" s="335">
        <v>5.0999999999999996</v>
      </c>
      <c r="AP59" s="336">
        <v>165181</v>
      </c>
      <c r="AQ59" s="337">
        <v>12.9</v>
      </c>
      <c r="AR59" s="338">
        <v>-7.8</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520</v>
      </c>
      <c r="AM60" s="341">
        <v>3262709</v>
      </c>
      <c r="AN60" s="342">
        <v>350151</v>
      </c>
      <c r="AO60" s="343">
        <v>5.6</v>
      </c>
      <c r="AP60" s="344">
        <v>82246</v>
      </c>
      <c r="AQ60" s="345">
        <v>3.5</v>
      </c>
      <c r="AR60" s="346">
        <v>2.1</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525</v>
      </c>
      <c r="AL61" s="347"/>
      <c r="AM61" s="348">
        <v>2222898</v>
      </c>
      <c r="AN61" s="349">
        <v>231723</v>
      </c>
      <c r="AO61" s="350">
        <v>44.7</v>
      </c>
      <c r="AP61" s="351">
        <v>135746</v>
      </c>
      <c r="AQ61" s="352">
        <v>13.5</v>
      </c>
      <c r="AR61" s="338">
        <v>31.2</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520</v>
      </c>
      <c r="AM62" s="341">
        <v>1775055</v>
      </c>
      <c r="AN62" s="342">
        <v>185631</v>
      </c>
      <c r="AO62" s="343">
        <v>59</v>
      </c>
      <c r="AP62" s="344">
        <v>70425</v>
      </c>
      <c r="AQ62" s="345">
        <v>11.4</v>
      </c>
      <c r="AR62" s="346">
        <v>47.6</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rRiYm09j5M/JYWjFu7QNpId15gufKwo6i/qN5kbdWB3HIq8DExdnC8KqaUtCuJIfdMBKXj2xnTWIGxPA7F7ovA==" saltValue="bTsZaszI9MPZMT8hkm4/e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477</v>
      </c>
    </row>
    <row r="121" spans="125:125" ht="13.5" hidden="1" customHeight="1" x14ac:dyDescent="0.15">
      <c r="DU121" s="259"/>
    </row>
  </sheetData>
  <sheetProtection algorithmName="SHA-512" hashValue="vSd7TV+K1PZXuGZ26OSeMUSee9PlPZrxa3XU2oBXEnDX8fNPBfL44io7Qv6qSAeNow1hPU+zxBO/0g/x/Z4Fvg==" saltValue="OC0WnsrJJUHWFjQbIPNZ0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477</v>
      </c>
    </row>
  </sheetData>
  <sheetProtection algorithmName="SHA-512" hashValue="IAtlARNrSxeo1JI6aS2fjww6p5I/r+i9GhmijxaoJLeF1YMQ1a6g3FWCEnEtg/XUw9pBN8ZuLP0aDd3tVg+Jsg==" saltValue="fUK7avLwqbI9dUa/1f/Px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7" zoomScaleNormal="77"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39" t="s">
        <v>3</v>
      </c>
      <c r="D47" s="1139"/>
      <c r="E47" s="1140"/>
      <c r="F47" s="11">
        <v>44.42</v>
      </c>
      <c r="G47" s="12">
        <v>41.16</v>
      </c>
      <c r="H47" s="12">
        <v>37.68</v>
      </c>
      <c r="I47" s="12">
        <v>39.090000000000003</v>
      </c>
      <c r="J47" s="13">
        <v>38.65</v>
      </c>
    </row>
    <row r="48" spans="2:10" ht="57.75" customHeight="1" x14ac:dyDescent="0.15">
      <c r="B48" s="14"/>
      <c r="C48" s="1141" t="s">
        <v>4</v>
      </c>
      <c r="D48" s="1141"/>
      <c r="E48" s="1142"/>
      <c r="F48" s="15">
        <v>2.39</v>
      </c>
      <c r="G48" s="16">
        <v>3.47</v>
      </c>
      <c r="H48" s="16">
        <v>6.48</v>
      </c>
      <c r="I48" s="16">
        <v>3.82</v>
      </c>
      <c r="J48" s="17">
        <v>1.87</v>
      </c>
    </row>
    <row r="49" spans="2:10" ht="57.75" customHeight="1" thickBot="1" x14ac:dyDescent="0.2">
      <c r="B49" s="18"/>
      <c r="C49" s="1143" t="s">
        <v>5</v>
      </c>
      <c r="D49" s="1143"/>
      <c r="E49" s="1144"/>
      <c r="F49" s="19" t="s">
        <v>532</v>
      </c>
      <c r="G49" s="20">
        <v>0.39</v>
      </c>
      <c r="H49" s="20">
        <v>3.15</v>
      </c>
      <c r="I49" s="20" t="s">
        <v>533</v>
      </c>
      <c r="J49" s="21" t="s">
        <v>534</v>
      </c>
    </row>
    <row r="50" spans="2:10" x14ac:dyDescent="0.15"/>
  </sheetData>
  <sheetProtection algorithmName="SHA-512" hashValue="1emyB7hbsSJcxt2Tbk4PhFHZMC5/G5e/kl2lQr2bCSYfhwYwikyrxXv1XImP5PUx8HISESXh6e80gaN0vvGE7A==" saltValue="gGbajufaqePUDnr7c7Vh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1" t="s">
        <v>535</v>
      </c>
      <c r="D34" s="1151"/>
      <c r="E34" s="1152"/>
      <c r="F34" s="32">
        <v>2.06</v>
      </c>
      <c r="G34" s="33">
        <v>3.05</v>
      </c>
      <c r="H34" s="33">
        <v>2.96</v>
      </c>
      <c r="I34" s="33">
        <v>3.4</v>
      </c>
      <c r="J34" s="34">
        <v>3.56</v>
      </c>
      <c r="K34" s="22"/>
      <c r="L34" s="22"/>
      <c r="M34" s="22"/>
      <c r="N34" s="22"/>
      <c r="O34" s="22"/>
      <c r="P34" s="22"/>
    </row>
    <row r="35" spans="1:16" ht="39" customHeight="1" x14ac:dyDescent="0.15">
      <c r="A35" s="22"/>
      <c r="B35" s="35"/>
      <c r="C35" s="1145" t="s">
        <v>536</v>
      </c>
      <c r="D35" s="1146"/>
      <c r="E35" s="1147"/>
      <c r="F35" s="36">
        <v>4.47</v>
      </c>
      <c r="G35" s="37">
        <v>4.8</v>
      </c>
      <c r="H35" s="37">
        <v>4.3899999999999997</v>
      </c>
      <c r="I35" s="37">
        <v>4.0999999999999996</v>
      </c>
      <c r="J35" s="38">
        <v>2.33</v>
      </c>
      <c r="K35" s="22"/>
      <c r="L35" s="22"/>
      <c r="M35" s="22"/>
      <c r="N35" s="22"/>
      <c r="O35" s="22"/>
      <c r="P35" s="22"/>
    </row>
    <row r="36" spans="1:16" ht="39" customHeight="1" x14ac:dyDescent="0.15">
      <c r="A36" s="22"/>
      <c r="B36" s="35"/>
      <c r="C36" s="1145" t="s">
        <v>537</v>
      </c>
      <c r="D36" s="1146"/>
      <c r="E36" s="1147"/>
      <c r="F36" s="36">
        <v>2.38</v>
      </c>
      <c r="G36" s="37">
        <v>3.46</v>
      </c>
      <c r="H36" s="37">
        <v>6.47</v>
      </c>
      <c r="I36" s="37">
        <v>3.81</v>
      </c>
      <c r="J36" s="38">
        <v>1.87</v>
      </c>
      <c r="K36" s="22"/>
      <c r="L36" s="22"/>
      <c r="M36" s="22"/>
      <c r="N36" s="22"/>
      <c r="O36" s="22"/>
      <c r="P36" s="22"/>
    </row>
    <row r="37" spans="1:16" ht="39" customHeight="1" x14ac:dyDescent="0.15">
      <c r="A37" s="22"/>
      <c r="B37" s="35"/>
      <c r="C37" s="1145" t="s">
        <v>538</v>
      </c>
      <c r="D37" s="1146"/>
      <c r="E37" s="1147"/>
      <c r="F37" s="36">
        <v>1.56</v>
      </c>
      <c r="G37" s="37">
        <v>0.83</v>
      </c>
      <c r="H37" s="37">
        <v>0.37</v>
      </c>
      <c r="I37" s="37">
        <v>1.42</v>
      </c>
      <c r="J37" s="38">
        <v>1.27</v>
      </c>
      <c r="K37" s="22"/>
      <c r="L37" s="22"/>
      <c r="M37" s="22"/>
      <c r="N37" s="22"/>
      <c r="O37" s="22"/>
      <c r="P37" s="22"/>
    </row>
    <row r="38" spans="1:16" ht="39" customHeight="1" x14ac:dyDescent="0.15">
      <c r="A38" s="22"/>
      <c r="B38" s="35"/>
      <c r="C38" s="1145" t="s">
        <v>539</v>
      </c>
      <c r="D38" s="1146"/>
      <c r="E38" s="1147"/>
      <c r="F38" s="36" t="s">
        <v>489</v>
      </c>
      <c r="G38" s="37" t="s">
        <v>489</v>
      </c>
      <c r="H38" s="37" t="s">
        <v>489</v>
      </c>
      <c r="I38" s="37" t="s">
        <v>489</v>
      </c>
      <c r="J38" s="38">
        <v>0.49</v>
      </c>
      <c r="K38" s="22"/>
      <c r="L38" s="22"/>
      <c r="M38" s="22"/>
      <c r="N38" s="22"/>
      <c r="O38" s="22"/>
      <c r="P38" s="22"/>
    </row>
    <row r="39" spans="1:16" ht="39" customHeight="1" x14ac:dyDescent="0.15">
      <c r="A39" s="22"/>
      <c r="B39" s="35"/>
      <c r="C39" s="1145" t="s">
        <v>540</v>
      </c>
      <c r="D39" s="1146"/>
      <c r="E39" s="1147"/>
      <c r="F39" s="36">
        <v>7.0000000000000007E-2</v>
      </c>
      <c r="G39" s="37">
        <v>0.06</v>
      </c>
      <c r="H39" s="37">
        <v>0.09</v>
      </c>
      <c r="I39" s="37">
        <v>7.0000000000000007E-2</v>
      </c>
      <c r="J39" s="38">
        <v>0.09</v>
      </c>
      <c r="K39" s="22"/>
      <c r="L39" s="22"/>
      <c r="M39" s="22"/>
      <c r="N39" s="22"/>
      <c r="O39" s="22"/>
      <c r="P39" s="22"/>
    </row>
    <row r="40" spans="1:16" ht="39" customHeight="1" x14ac:dyDescent="0.15">
      <c r="A40" s="22"/>
      <c r="B40" s="35"/>
      <c r="C40" s="1145" t="s">
        <v>541</v>
      </c>
      <c r="D40" s="1146"/>
      <c r="E40" s="1147"/>
      <c r="F40" s="36">
        <v>0.98</v>
      </c>
      <c r="G40" s="37">
        <v>0.15</v>
      </c>
      <c r="H40" s="37">
        <v>0.18</v>
      </c>
      <c r="I40" s="37">
        <v>0.14000000000000001</v>
      </c>
      <c r="J40" s="38">
        <v>0</v>
      </c>
      <c r="K40" s="22"/>
      <c r="L40" s="22"/>
      <c r="M40" s="22"/>
      <c r="N40" s="22"/>
      <c r="O40" s="22"/>
      <c r="P40" s="22"/>
    </row>
    <row r="41" spans="1:16" ht="39" customHeight="1" x14ac:dyDescent="0.15">
      <c r="A41" s="22"/>
      <c r="B41" s="35"/>
      <c r="C41" s="1145" t="s">
        <v>542</v>
      </c>
      <c r="D41" s="1146"/>
      <c r="E41" s="1147"/>
      <c r="F41" s="36">
        <v>0</v>
      </c>
      <c r="G41" s="37">
        <v>0</v>
      </c>
      <c r="H41" s="37">
        <v>0</v>
      </c>
      <c r="I41" s="37">
        <v>0.05</v>
      </c>
      <c r="J41" s="38">
        <v>0</v>
      </c>
      <c r="K41" s="22"/>
      <c r="L41" s="22"/>
      <c r="M41" s="22"/>
      <c r="N41" s="22"/>
      <c r="O41" s="22"/>
      <c r="P41" s="22"/>
    </row>
    <row r="42" spans="1:16" ht="39" customHeight="1" x14ac:dyDescent="0.15">
      <c r="A42" s="22"/>
      <c r="B42" s="39"/>
      <c r="C42" s="1145" t="s">
        <v>543</v>
      </c>
      <c r="D42" s="1146"/>
      <c r="E42" s="1147"/>
      <c r="F42" s="36" t="s">
        <v>489</v>
      </c>
      <c r="G42" s="37" t="s">
        <v>489</v>
      </c>
      <c r="H42" s="37" t="s">
        <v>489</v>
      </c>
      <c r="I42" s="37" t="s">
        <v>489</v>
      </c>
      <c r="J42" s="38" t="s">
        <v>489</v>
      </c>
      <c r="K42" s="22"/>
      <c r="L42" s="22"/>
      <c r="M42" s="22"/>
      <c r="N42" s="22"/>
      <c r="O42" s="22"/>
      <c r="P42" s="22"/>
    </row>
    <row r="43" spans="1:16" ht="39" customHeight="1" thickBot="1" x14ac:dyDescent="0.2">
      <c r="A43" s="22"/>
      <c r="B43" s="40"/>
      <c r="C43" s="1148" t="s">
        <v>544</v>
      </c>
      <c r="D43" s="1149"/>
      <c r="E43" s="1150"/>
      <c r="F43" s="41">
        <v>0</v>
      </c>
      <c r="G43" s="42">
        <v>0</v>
      </c>
      <c r="H43" s="42">
        <v>0</v>
      </c>
      <c r="I43" s="42">
        <v>0.57999999999999996</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KsZ8giwxbrtZBioYAIStfZtkxfCRrw4Z1OpoTW7xzKuTX71N1LgtvcKfSR9QzkQfDVFfBEaikNMkbJyRF0C6g==" saltValue="3HZ9w7WokC6CMoQl7Vn3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801</v>
      </c>
      <c r="L45" s="60">
        <v>788</v>
      </c>
      <c r="M45" s="60">
        <v>943</v>
      </c>
      <c r="N45" s="60">
        <v>950</v>
      </c>
      <c r="O45" s="61">
        <v>983</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489</v>
      </c>
      <c r="L46" s="64" t="s">
        <v>489</v>
      </c>
      <c r="M46" s="64" t="s">
        <v>489</v>
      </c>
      <c r="N46" s="64" t="s">
        <v>489</v>
      </c>
      <c r="O46" s="65" t="s">
        <v>489</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489</v>
      </c>
      <c r="L47" s="64" t="s">
        <v>489</v>
      </c>
      <c r="M47" s="64" t="s">
        <v>489</v>
      </c>
      <c r="N47" s="64" t="s">
        <v>489</v>
      </c>
      <c r="O47" s="65" t="s">
        <v>489</v>
      </c>
      <c r="P47" s="48"/>
      <c r="Q47" s="48"/>
      <c r="R47" s="48"/>
      <c r="S47" s="48"/>
      <c r="T47" s="48"/>
      <c r="U47" s="48"/>
    </row>
    <row r="48" spans="1:21" ht="30.75" customHeight="1" x14ac:dyDescent="0.15">
      <c r="A48" s="48"/>
      <c r="B48" s="1178"/>
      <c r="C48" s="1179"/>
      <c r="D48" s="62"/>
      <c r="E48" s="1155" t="s">
        <v>13</v>
      </c>
      <c r="F48" s="1155"/>
      <c r="G48" s="1155"/>
      <c r="H48" s="1155"/>
      <c r="I48" s="1155"/>
      <c r="J48" s="1156"/>
      <c r="K48" s="63">
        <v>143</v>
      </c>
      <c r="L48" s="64">
        <v>143</v>
      </c>
      <c r="M48" s="64">
        <v>139</v>
      </c>
      <c r="N48" s="64">
        <v>144</v>
      </c>
      <c r="O48" s="65">
        <v>151</v>
      </c>
      <c r="P48" s="48"/>
      <c r="Q48" s="48"/>
      <c r="R48" s="48"/>
      <c r="S48" s="48"/>
      <c r="T48" s="48"/>
      <c r="U48" s="48"/>
    </row>
    <row r="49" spans="1:21" ht="30.75" customHeight="1" x14ac:dyDescent="0.15">
      <c r="A49" s="48"/>
      <c r="B49" s="1178"/>
      <c r="C49" s="1179"/>
      <c r="D49" s="62"/>
      <c r="E49" s="1155" t="s">
        <v>14</v>
      </c>
      <c r="F49" s="1155"/>
      <c r="G49" s="1155"/>
      <c r="H49" s="1155"/>
      <c r="I49" s="1155"/>
      <c r="J49" s="1156"/>
      <c r="K49" s="63">
        <v>7</v>
      </c>
      <c r="L49" s="64">
        <v>8</v>
      </c>
      <c r="M49" s="64">
        <v>8</v>
      </c>
      <c r="N49" s="64">
        <v>11</v>
      </c>
      <c r="O49" s="65">
        <v>10</v>
      </c>
      <c r="P49" s="48"/>
      <c r="Q49" s="48"/>
      <c r="R49" s="48"/>
      <c r="S49" s="48"/>
      <c r="T49" s="48"/>
      <c r="U49" s="48"/>
    </row>
    <row r="50" spans="1:21" ht="30.75" customHeight="1" x14ac:dyDescent="0.15">
      <c r="A50" s="48"/>
      <c r="B50" s="1178"/>
      <c r="C50" s="1179"/>
      <c r="D50" s="62"/>
      <c r="E50" s="1155" t="s">
        <v>15</v>
      </c>
      <c r="F50" s="1155"/>
      <c r="G50" s="1155"/>
      <c r="H50" s="1155"/>
      <c r="I50" s="1155"/>
      <c r="J50" s="1156"/>
      <c r="K50" s="63">
        <v>20</v>
      </c>
      <c r="L50" s="64">
        <v>20</v>
      </c>
      <c r="M50" s="64">
        <v>9</v>
      </c>
      <c r="N50" s="64">
        <v>7</v>
      </c>
      <c r="O50" s="65">
        <v>5</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489</v>
      </c>
      <c r="L51" s="64" t="s">
        <v>489</v>
      </c>
      <c r="M51" s="64" t="s">
        <v>489</v>
      </c>
      <c r="N51" s="64" t="s">
        <v>489</v>
      </c>
      <c r="O51" s="65" t="s">
        <v>489</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743</v>
      </c>
      <c r="L52" s="64">
        <v>727</v>
      </c>
      <c r="M52" s="64">
        <v>825</v>
      </c>
      <c r="N52" s="64">
        <v>816</v>
      </c>
      <c r="O52" s="65">
        <v>827</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228</v>
      </c>
      <c r="L53" s="69">
        <v>232</v>
      </c>
      <c r="M53" s="69">
        <v>274</v>
      </c>
      <c r="N53" s="69">
        <v>296</v>
      </c>
      <c r="O53" s="70">
        <v>322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61" t="s">
        <v>24</v>
      </c>
      <c r="C58" s="1162"/>
      <c r="D58" s="1167" t="s">
        <v>25</v>
      </c>
      <c r="E58" s="1168"/>
      <c r="F58" s="1168"/>
      <c r="G58" s="1168"/>
      <c r="H58" s="1168"/>
      <c r="I58" s="1168"/>
      <c r="J58" s="1169"/>
      <c r="K58" s="83" t="s">
        <v>575</v>
      </c>
      <c r="L58" s="84" t="s">
        <v>575</v>
      </c>
      <c r="M58" s="84" t="s">
        <v>575</v>
      </c>
      <c r="N58" s="84" t="s">
        <v>575</v>
      </c>
      <c r="O58" s="85" t="s">
        <v>575</v>
      </c>
    </row>
    <row r="59" spans="1:21" ht="31.5" customHeight="1" x14ac:dyDescent="0.15">
      <c r="B59" s="1163"/>
      <c r="C59" s="1164"/>
      <c r="D59" s="1170" t="s">
        <v>26</v>
      </c>
      <c r="E59" s="1171"/>
      <c r="F59" s="1171"/>
      <c r="G59" s="1171"/>
      <c r="H59" s="1171"/>
      <c r="I59" s="1171"/>
      <c r="J59" s="1172"/>
      <c r="K59" s="86" t="s">
        <v>575</v>
      </c>
      <c r="L59" s="87" t="s">
        <v>575</v>
      </c>
      <c r="M59" s="87" t="s">
        <v>575</v>
      </c>
      <c r="N59" s="87" t="s">
        <v>575</v>
      </c>
      <c r="O59" s="88" t="s">
        <v>575</v>
      </c>
    </row>
    <row r="60" spans="1:21" ht="31.5" customHeight="1" thickBot="1" x14ac:dyDescent="0.2">
      <c r="B60" s="1165"/>
      <c r="C60" s="1166"/>
      <c r="D60" s="1173" t="s">
        <v>27</v>
      </c>
      <c r="E60" s="1174"/>
      <c r="F60" s="1174"/>
      <c r="G60" s="1174"/>
      <c r="H60" s="1174"/>
      <c r="I60" s="1174"/>
      <c r="J60" s="1175"/>
      <c r="K60" s="89" t="s">
        <v>575</v>
      </c>
      <c r="L60" s="90" t="s">
        <v>575</v>
      </c>
      <c r="M60" s="90" t="s">
        <v>575</v>
      </c>
      <c r="N60" s="90" t="s">
        <v>575</v>
      </c>
      <c r="O60" s="91" t="s">
        <v>575</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IOGai1r8+CrvgpdQoUd2f+gyb+dHfGnbwfavSBd/4kNmakMtKMtyJE6afrFZQ7jbAQ66pZbJP0D1BzLxYrvA+A==" saltValue="uDWlhvO15xCWn1amJIboo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96" t="s">
        <v>30</v>
      </c>
      <c r="C41" s="1197"/>
      <c r="D41" s="105"/>
      <c r="E41" s="1198" t="s">
        <v>31</v>
      </c>
      <c r="F41" s="1198"/>
      <c r="G41" s="1198"/>
      <c r="H41" s="1199"/>
      <c r="I41" s="355">
        <v>7988</v>
      </c>
      <c r="J41" s="356">
        <v>8233</v>
      </c>
      <c r="K41" s="356">
        <v>8277</v>
      </c>
      <c r="L41" s="356">
        <v>10393</v>
      </c>
      <c r="M41" s="357">
        <v>12082</v>
      </c>
    </row>
    <row r="42" spans="2:13" ht="27.75" customHeight="1" x14ac:dyDescent="0.15">
      <c r="B42" s="1186"/>
      <c r="C42" s="1187"/>
      <c r="D42" s="106"/>
      <c r="E42" s="1190" t="s">
        <v>32</v>
      </c>
      <c r="F42" s="1190"/>
      <c r="G42" s="1190"/>
      <c r="H42" s="1191"/>
      <c r="I42" s="358">
        <v>54</v>
      </c>
      <c r="J42" s="359">
        <v>34</v>
      </c>
      <c r="K42" s="359">
        <v>43</v>
      </c>
      <c r="L42" s="359">
        <v>36</v>
      </c>
      <c r="M42" s="360">
        <v>30</v>
      </c>
    </row>
    <row r="43" spans="2:13" ht="27.75" customHeight="1" x14ac:dyDescent="0.15">
      <c r="B43" s="1186"/>
      <c r="C43" s="1187"/>
      <c r="D43" s="106"/>
      <c r="E43" s="1190" t="s">
        <v>33</v>
      </c>
      <c r="F43" s="1190"/>
      <c r="G43" s="1190"/>
      <c r="H43" s="1191"/>
      <c r="I43" s="358">
        <v>1182</v>
      </c>
      <c r="J43" s="359">
        <v>1162</v>
      </c>
      <c r="K43" s="359">
        <v>1132</v>
      </c>
      <c r="L43" s="359">
        <v>1174</v>
      </c>
      <c r="M43" s="360">
        <v>1372</v>
      </c>
    </row>
    <row r="44" spans="2:13" ht="27.75" customHeight="1" x14ac:dyDescent="0.15">
      <c r="B44" s="1186"/>
      <c r="C44" s="1187"/>
      <c r="D44" s="106"/>
      <c r="E44" s="1190" t="s">
        <v>34</v>
      </c>
      <c r="F44" s="1190"/>
      <c r="G44" s="1190"/>
      <c r="H44" s="1191"/>
      <c r="I44" s="358">
        <v>100</v>
      </c>
      <c r="J44" s="359">
        <v>81</v>
      </c>
      <c r="K44" s="359">
        <v>74</v>
      </c>
      <c r="L44" s="359">
        <v>65</v>
      </c>
      <c r="M44" s="360">
        <v>56</v>
      </c>
    </row>
    <row r="45" spans="2:13" ht="27.75" customHeight="1" x14ac:dyDescent="0.15">
      <c r="B45" s="1186"/>
      <c r="C45" s="1187"/>
      <c r="D45" s="106"/>
      <c r="E45" s="1190" t="s">
        <v>35</v>
      </c>
      <c r="F45" s="1190"/>
      <c r="G45" s="1190"/>
      <c r="H45" s="1191"/>
      <c r="I45" s="358">
        <v>1228</v>
      </c>
      <c r="J45" s="359">
        <v>1154</v>
      </c>
      <c r="K45" s="359">
        <v>1062</v>
      </c>
      <c r="L45" s="359">
        <v>958</v>
      </c>
      <c r="M45" s="360">
        <v>864</v>
      </c>
    </row>
    <row r="46" spans="2:13" ht="27.75" customHeight="1" x14ac:dyDescent="0.15">
      <c r="B46" s="1186"/>
      <c r="C46" s="1187"/>
      <c r="D46" s="107"/>
      <c r="E46" s="1190" t="s">
        <v>36</v>
      </c>
      <c r="F46" s="1190"/>
      <c r="G46" s="1190"/>
      <c r="H46" s="1191"/>
      <c r="I46" s="358" t="s">
        <v>489</v>
      </c>
      <c r="J46" s="359" t="s">
        <v>489</v>
      </c>
      <c r="K46" s="359" t="s">
        <v>489</v>
      </c>
      <c r="L46" s="359" t="s">
        <v>489</v>
      </c>
      <c r="M46" s="360" t="s">
        <v>489</v>
      </c>
    </row>
    <row r="47" spans="2:13" ht="27.75" customHeight="1" x14ac:dyDescent="0.15">
      <c r="B47" s="1186"/>
      <c r="C47" s="1187"/>
      <c r="D47" s="108"/>
      <c r="E47" s="1200" t="s">
        <v>37</v>
      </c>
      <c r="F47" s="1201"/>
      <c r="G47" s="1201"/>
      <c r="H47" s="1202"/>
      <c r="I47" s="358" t="s">
        <v>489</v>
      </c>
      <c r="J47" s="359" t="s">
        <v>489</v>
      </c>
      <c r="K47" s="359" t="s">
        <v>489</v>
      </c>
      <c r="L47" s="359" t="s">
        <v>489</v>
      </c>
      <c r="M47" s="360" t="s">
        <v>489</v>
      </c>
    </row>
    <row r="48" spans="2:13" ht="27.75" customHeight="1" x14ac:dyDescent="0.15">
      <c r="B48" s="1186"/>
      <c r="C48" s="1187"/>
      <c r="D48" s="106"/>
      <c r="E48" s="1190" t="s">
        <v>38</v>
      </c>
      <c r="F48" s="1190"/>
      <c r="G48" s="1190"/>
      <c r="H48" s="1191"/>
      <c r="I48" s="358" t="s">
        <v>489</v>
      </c>
      <c r="J48" s="359" t="s">
        <v>489</v>
      </c>
      <c r="K48" s="359" t="s">
        <v>489</v>
      </c>
      <c r="L48" s="359" t="s">
        <v>489</v>
      </c>
      <c r="M48" s="360" t="s">
        <v>489</v>
      </c>
    </row>
    <row r="49" spans="2:13" ht="27.75" customHeight="1" x14ac:dyDescent="0.15">
      <c r="B49" s="1188"/>
      <c r="C49" s="1189"/>
      <c r="D49" s="106"/>
      <c r="E49" s="1190" t="s">
        <v>39</v>
      </c>
      <c r="F49" s="1190"/>
      <c r="G49" s="1190"/>
      <c r="H49" s="1191"/>
      <c r="I49" s="358" t="s">
        <v>489</v>
      </c>
      <c r="J49" s="359" t="s">
        <v>489</v>
      </c>
      <c r="K49" s="359" t="s">
        <v>489</v>
      </c>
      <c r="L49" s="359" t="s">
        <v>489</v>
      </c>
      <c r="M49" s="360" t="s">
        <v>489</v>
      </c>
    </row>
    <row r="50" spans="2:13" ht="27.75" customHeight="1" x14ac:dyDescent="0.15">
      <c r="B50" s="1184" t="s">
        <v>40</v>
      </c>
      <c r="C50" s="1185"/>
      <c r="D50" s="109"/>
      <c r="E50" s="1190" t="s">
        <v>41</v>
      </c>
      <c r="F50" s="1190"/>
      <c r="G50" s="1190"/>
      <c r="H50" s="1191"/>
      <c r="I50" s="358">
        <v>3884</v>
      </c>
      <c r="J50" s="359">
        <v>4040</v>
      </c>
      <c r="K50" s="359">
        <v>4576</v>
      </c>
      <c r="L50" s="359">
        <v>4834</v>
      </c>
      <c r="M50" s="360">
        <v>4681</v>
      </c>
    </row>
    <row r="51" spans="2:13" ht="27.75" customHeight="1" x14ac:dyDescent="0.15">
      <c r="B51" s="1186"/>
      <c r="C51" s="1187"/>
      <c r="D51" s="106"/>
      <c r="E51" s="1190" t="s">
        <v>42</v>
      </c>
      <c r="F51" s="1190"/>
      <c r="G51" s="1190"/>
      <c r="H51" s="1191"/>
      <c r="I51" s="358">
        <v>134</v>
      </c>
      <c r="J51" s="359">
        <v>133</v>
      </c>
      <c r="K51" s="359">
        <v>117</v>
      </c>
      <c r="L51" s="359">
        <v>97</v>
      </c>
      <c r="M51" s="360">
        <v>80</v>
      </c>
    </row>
    <row r="52" spans="2:13" ht="27.75" customHeight="1" x14ac:dyDescent="0.15">
      <c r="B52" s="1188"/>
      <c r="C52" s="1189"/>
      <c r="D52" s="106"/>
      <c r="E52" s="1190" t="s">
        <v>43</v>
      </c>
      <c r="F52" s="1190"/>
      <c r="G52" s="1190"/>
      <c r="H52" s="1191"/>
      <c r="I52" s="358">
        <v>6895</v>
      </c>
      <c r="J52" s="359">
        <v>6953</v>
      </c>
      <c r="K52" s="359">
        <v>6884</v>
      </c>
      <c r="L52" s="359">
        <v>7739</v>
      </c>
      <c r="M52" s="360">
        <v>9836</v>
      </c>
    </row>
    <row r="53" spans="2:13" ht="27.75" customHeight="1" thickBot="1" x14ac:dyDescent="0.2">
      <c r="B53" s="1192" t="s">
        <v>19</v>
      </c>
      <c r="C53" s="1193"/>
      <c r="D53" s="110"/>
      <c r="E53" s="1194" t="s">
        <v>44</v>
      </c>
      <c r="F53" s="1194"/>
      <c r="G53" s="1194"/>
      <c r="H53" s="1195"/>
      <c r="I53" s="361">
        <v>-361</v>
      </c>
      <c r="J53" s="362">
        <v>-461</v>
      </c>
      <c r="K53" s="362">
        <v>-989</v>
      </c>
      <c r="L53" s="362">
        <v>-44</v>
      </c>
      <c r="M53" s="363">
        <v>-192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PiSbGexmOISMrMoRMIpM0USBqv+bZeVtZIduU08VccTpukttvCM6a5epTcS09kNBOdWkU8aiXZljG8mKdqfw3g==" saltValue="hiAi6K2HMcz7vm6JdihV2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1" t="s">
        <v>46</v>
      </c>
      <c r="D55" s="1211"/>
      <c r="E55" s="1212"/>
      <c r="F55" s="122">
        <v>1932</v>
      </c>
      <c r="G55" s="122">
        <v>1933</v>
      </c>
      <c r="H55" s="123">
        <v>1906</v>
      </c>
    </row>
    <row r="56" spans="2:8" ht="52.5" customHeight="1" x14ac:dyDescent="0.15">
      <c r="B56" s="124"/>
      <c r="C56" s="1213" t="s">
        <v>47</v>
      </c>
      <c r="D56" s="1213"/>
      <c r="E56" s="1214"/>
      <c r="F56" s="125">
        <v>169</v>
      </c>
      <c r="G56" s="125">
        <v>459</v>
      </c>
      <c r="H56" s="126">
        <v>573</v>
      </c>
    </row>
    <row r="57" spans="2:8" ht="53.25" customHeight="1" x14ac:dyDescent="0.15">
      <c r="B57" s="124"/>
      <c r="C57" s="1215" t="s">
        <v>48</v>
      </c>
      <c r="D57" s="1215"/>
      <c r="E57" s="1216"/>
      <c r="F57" s="127">
        <v>3065</v>
      </c>
      <c r="G57" s="127">
        <v>3031</v>
      </c>
      <c r="H57" s="128">
        <v>2734</v>
      </c>
    </row>
    <row r="58" spans="2:8" ht="45.75" customHeight="1" x14ac:dyDescent="0.15">
      <c r="B58" s="129"/>
      <c r="C58" s="1203" t="s">
        <v>568</v>
      </c>
      <c r="D58" s="1204"/>
      <c r="E58" s="1205"/>
      <c r="F58" s="130">
        <v>624</v>
      </c>
      <c r="G58" s="130">
        <v>674</v>
      </c>
      <c r="H58" s="131">
        <v>703</v>
      </c>
    </row>
    <row r="59" spans="2:8" ht="45.75" customHeight="1" x14ac:dyDescent="0.15">
      <c r="B59" s="129"/>
      <c r="C59" s="1203" t="s">
        <v>569</v>
      </c>
      <c r="D59" s="1204"/>
      <c r="E59" s="1205"/>
      <c r="F59" s="130">
        <v>988</v>
      </c>
      <c r="G59" s="130">
        <v>887</v>
      </c>
      <c r="H59" s="131">
        <v>663</v>
      </c>
    </row>
    <row r="60" spans="2:8" ht="45.75" customHeight="1" x14ac:dyDescent="0.15">
      <c r="B60" s="129"/>
      <c r="C60" s="1203" t="s">
        <v>570</v>
      </c>
      <c r="D60" s="1204"/>
      <c r="E60" s="1205"/>
      <c r="F60" s="130">
        <v>540</v>
      </c>
      <c r="G60" s="130">
        <v>522</v>
      </c>
      <c r="H60" s="131">
        <v>497</v>
      </c>
    </row>
    <row r="61" spans="2:8" ht="45.75" customHeight="1" x14ac:dyDescent="0.15">
      <c r="B61" s="129"/>
      <c r="C61" s="1203" t="s">
        <v>577</v>
      </c>
      <c r="D61" s="1204"/>
      <c r="E61" s="1205"/>
      <c r="F61" s="130">
        <v>324</v>
      </c>
      <c r="G61" s="130">
        <v>324</v>
      </c>
      <c r="H61" s="131">
        <v>354</v>
      </c>
    </row>
    <row r="62" spans="2:8" ht="45.75" customHeight="1" thickBot="1" x14ac:dyDescent="0.2">
      <c r="B62" s="132"/>
      <c r="C62" s="1206" t="s">
        <v>576</v>
      </c>
      <c r="D62" s="1207"/>
      <c r="E62" s="1208"/>
      <c r="F62" s="133">
        <v>300</v>
      </c>
      <c r="G62" s="133">
        <v>300</v>
      </c>
      <c r="H62" s="134">
        <v>294</v>
      </c>
    </row>
    <row r="63" spans="2:8" ht="52.5" customHeight="1" thickBot="1" x14ac:dyDescent="0.2">
      <c r="B63" s="135"/>
      <c r="C63" s="1209" t="s">
        <v>49</v>
      </c>
      <c r="D63" s="1209"/>
      <c r="E63" s="1210"/>
      <c r="F63" s="136">
        <v>5165</v>
      </c>
      <c r="G63" s="136">
        <v>5423</v>
      </c>
      <c r="H63" s="137">
        <v>5213</v>
      </c>
    </row>
    <row r="64" spans="2:8" x14ac:dyDescent="0.15"/>
  </sheetData>
  <sheetProtection algorithmName="SHA-512" hashValue="NZtH0CjkrE9z21IdycJLo2mKWBLoyYSiqPHG0OsxBGKI0YNzmn5pfBQWeHgaJBBO6FyMJ/wCAgQWFTETLgxs9Q==" saltValue="09oFU35qx8H1pcSLP2Pd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CF4BB-BD51-4A31-BCD1-81A184002A9E}">
  <sheetPr>
    <pageSetUpPr fitToPage="1"/>
  </sheetPr>
  <dimension ref="A1:DE85"/>
  <sheetViews>
    <sheetView showGridLines="0" zoomScale="80" zoomScaleNormal="80" zoomScaleSheetLayoutView="55" workbookViewId="0">
      <selection activeCell="AN65" sqref="AN65:DC69"/>
    </sheetView>
  </sheetViews>
  <sheetFormatPr defaultColWidth="0" defaultRowHeight="0" customHeight="1" zeroHeight="1" x14ac:dyDescent="0.15"/>
  <cols>
    <col min="1" max="1" width="6.375" style="1217" customWidth="1"/>
    <col min="2" max="107" width="2.5" style="1217" customWidth="1"/>
    <col min="108" max="108" width="6.125" style="1219" customWidth="1"/>
    <col min="109" max="109" width="5.875" style="1218" customWidth="1"/>
    <col min="110" max="16384" width="8.625" style="1217" hidden="1"/>
  </cols>
  <sheetData>
    <row r="1" spans="1:109" ht="42.75" customHeight="1" x14ac:dyDescent="0.15">
      <c r="A1" s="1274"/>
      <c r="B1" s="1273"/>
      <c r="DD1" s="1217"/>
      <c r="DE1" s="1217"/>
    </row>
    <row r="2" spans="1:109" ht="25.5" customHeight="1" x14ac:dyDescent="0.15">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15">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59" customFormat="1" ht="13.5" x14ac:dyDescent="0.15">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59" customFormat="1" ht="13.5" x14ac:dyDescent="0.15">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59" customFormat="1" ht="13.5" x14ac:dyDescent="0.15">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59" customFormat="1" ht="13.5" x14ac:dyDescent="0.15">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59" customFormat="1" ht="13.5" x14ac:dyDescent="0.15">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59" customFormat="1" ht="13.5" x14ac:dyDescent="0.15">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59" customFormat="1" ht="13.5" x14ac:dyDescent="0.15">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59" customFormat="1" ht="13.5" x14ac:dyDescent="0.15">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59" customFormat="1" ht="13.5" x14ac:dyDescent="0.15">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59" customFormat="1" ht="13.5" x14ac:dyDescent="0.15">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59" customFormat="1" ht="13.5" x14ac:dyDescent="0.15">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59" customFormat="1" ht="13.5" x14ac:dyDescent="0.15">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59" customFormat="1" ht="13.5" x14ac:dyDescent="0.15">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59" customFormat="1" ht="13.5" x14ac:dyDescent="0.15">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59" customFormat="1" ht="13.5" x14ac:dyDescent="0.15">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5" x14ac:dyDescent="0.15">
      <c r="DD19" s="1217"/>
      <c r="DE19" s="1217"/>
    </row>
    <row r="20" spans="1:109" ht="13.5" x14ac:dyDescent="0.15">
      <c r="DD20" s="1217"/>
      <c r="DE20" s="1217"/>
    </row>
    <row r="21" spans="1:109" ht="17.25" customHeight="1" x14ac:dyDescent="0.15">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15">
      <c r="B22" s="1218"/>
    </row>
    <row r="23" spans="1:109" ht="13.5" x14ac:dyDescent="0.15">
      <c r="B23" s="1218"/>
    </row>
    <row r="24" spans="1:109" ht="13.5" x14ac:dyDescent="0.15">
      <c r="B24" s="1218"/>
    </row>
    <row r="25" spans="1:109" ht="13.5" x14ac:dyDescent="0.15">
      <c r="B25" s="1218"/>
    </row>
    <row r="26" spans="1:109" ht="13.5" x14ac:dyDescent="0.15">
      <c r="B26" s="1218"/>
    </row>
    <row r="27" spans="1:109" ht="13.5" x14ac:dyDescent="0.15">
      <c r="B27" s="1218"/>
    </row>
    <row r="28" spans="1:109" ht="13.5" x14ac:dyDescent="0.15">
      <c r="B28" s="1218"/>
    </row>
    <row r="29" spans="1:109" ht="13.5" x14ac:dyDescent="0.15">
      <c r="B29" s="1218"/>
    </row>
    <row r="30" spans="1:109" ht="13.5" x14ac:dyDescent="0.15">
      <c r="B30" s="1218"/>
    </row>
    <row r="31" spans="1:109" ht="13.5" x14ac:dyDescent="0.15">
      <c r="B31" s="1218"/>
    </row>
    <row r="32" spans="1:109" ht="13.5" x14ac:dyDescent="0.15">
      <c r="B32" s="1218"/>
    </row>
    <row r="33" spans="2:109" ht="13.5" x14ac:dyDescent="0.15">
      <c r="B33" s="1218"/>
    </row>
    <row r="34" spans="2:109" ht="13.5" x14ac:dyDescent="0.15">
      <c r="B34" s="1218"/>
    </row>
    <row r="35" spans="2:109" ht="13.5" x14ac:dyDescent="0.15">
      <c r="B35" s="1218"/>
    </row>
    <row r="36" spans="2:109" ht="13.5" x14ac:dyDescent="0.15">
      <c r="B36" s="1218"/>
    </row>
    <row r="37" spans="2:109" ht="13.5" x14ac:dyDescent="0.15">
      <c r="B37" s="1218"/>
    </row>
    <row r="38" spans="2:109" ht="13.5" x14ac:dyDescent="0.15">
      <c r="B38" s="1218"/>
    </row>
    <row r="39" spans="2:109" ht="13.5" x14ac:dyDescent="0.15">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5" x14ac:dyDescent="0.15">
      <c r="B40" s="1258"/>
      <c r="DD40" s="1258"/>
      <c r="DE40" s="1217"/>
    </row>
    <row r="41" spans="2:109" ht="17.25" x14ac:dyDescent="0.15">
      <c r="B41" s="1269" t="s">
        <v>588</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5" x14ac:dyDescent="0.15">
      <c r="B42" s="1218"/>
      <c r="G42" s="1254"/>
      <c r="I42" s="1253"/>
      <c r="J42" s="1253"/>
      <c r="K42" s="1253"/>
      <c r="AM42" s="1254"/>
      <c r="AN42" s="1254" t="s">
        <v>584</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15">
      <c r="B43" s="1218"/>
      <c r="AN43" s="1252" t="s">
        <v>587</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5" x14ac:dyDescent="0.15">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5" x14ac:dyDescent="0.15">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5" x14ac:dyDescent="0.15">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5" x14ac:dyDescent="0.15">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5" x14ac:dyDescent="0.15">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5" x14ac:dyDescent="0.15">
      <c r="B49" s="1218"/>
      <c r="AN49" s="1217" t="s">
        <v>582</v>
      </c>
    </row>
    <row r="50" spans="1:109" ht="13.5" x14ac:dyDescent="0.15">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15">
      <c r="B51" s="1218"/>
      <c r="G51" s="1233"/>
      <c r="H51" s="1233"/>
      <c r="I51" s="1266"/>
      <c r="J51" s="1266"/>
      <c r="K51" s="1232"/>
      <c r="L51" s="1232"/>
      <c r="M51" s="1232"/>
      <c r="N51" s="1232"/>
      <c r="AM51" s="1231"/>
      <c r="AN51" s="1225" t="s">
        <v>581</v>
      </c>
      <c r="AO51" s="1225"/>
      <c r="AP51" s="1225"/>
      <c r="AQ51" s="1225"/>
      <c r="AR51" s="1225"/>
      <c r="AS51" s="1225"/>
      <c r="AT51" s="1225"/>
      <c r="AU51" s="1225"/>
      <c r="AV51" s="1225"/>
      <c r="AW51" s="1225"/>
      <c r="AX51" s="1225"/>
      <c r="AY51" s="1225"/>
      <c r="AZ51" s="1225"/>
      <c r="BA51" s="1225"/>
      <c r="BB51" s="1225" t="s">
        <v>579</v>
      </c>
      <c r="BC51" s="1225"/>
      <c r="BD51" s="1225"/>
      <c r="BE51" s="1225"/>
      <c r="BF51" s="1225"/>
      <c r="BG51" s="1225"/>
      <c r="BH51" s="1225"/>
      <c r="BI51" s="1225"/>
      <c r="BJ51" s="1225"/>
      <c r="BK51" s="1225"/>
      <c r="BL51" s="1225"/>
      <c r="BM51" s="1225"/>
      <c r="BN51" s="1225"/>
      <c r="BO51" s="1225"/>
      <c r="BP51" s="1224"/>
      <c r="BQ51" s="1224"/>
      <c r="BR51" s="1224"/>
      <c r="BS51" s="1224"/>
      <c r="BT51" s="1224"/>
      <c r="BU51" s="1224"/>
      <c r="BV51" s="1224"/>
      <c r="BW51" s="1224"/>
      <c r="BX51" s="1224"/>
      <c r="BY51" s="1224"/>
      <c r="BZ51" s="1224"/>
      <c r="CA51" s="1224"/>
      <c r="CB51" s="1224"/>
      <c r="CC51" s="1224"/>
      <c r="CD51" s="1224"/>
      <c r="CE51" s="1224"/>
      <c r="CF51" s="1224"/>
      <c r="CG51" s="1224"/>
      <c r="CH51" s="1224"/>
      <c r="CI51" s="1224"/>
      <c r="CJ51" s="1224"/>
      <c r="CK51" s="1224"/>
      <c r="CL51" s="1224"/>
      <c r="CM51" s="1224"/>
      <c r="CN51" s="1224"/>
      <c r="CO51" s="1224"/>
      <c r="CP51" s="1224"/>
      <c r="CQ51" s="1224"/>
      <c r="CR51" s="1224"/>
      <c r="CS51" s="1224"/>
      <c r="CT51" s="1224"/>
      <c r="CU51" s="1224"/>
      <c r="CV51" s="1224"/>
      <c r="CW51" s="1224"/>
      <c r="CX51" s="1224"/>
      <c r="CY51" s="1224"/>
      <c r="CZ51" s="1224"/>
      <c r="DA51" s="1224"/>
      <c r="DB51" s="1224"/>
      <c r="DC51" s="1224"/>
    </row>
    <row r="52" spans="1:109" ht="13.5" x14ac:dyDescent="0.15">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5" x14ac:dyDescent="0.15">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586</v>
      </c>
      <c r="BC53" s="1225"/>
      <c r="BD53" s="1225"/>
      <c r="BE53" s="1225"/>
      <c r="BF53" s="1225"/>
      <c r="BG53" s="1225"/>
      <c r="BH53" s="1225"/>
      <c r="BI53" s="1225"/>
      <c r="BJ53" s="1225"/>
      <c r="BK53" s="1225"/>
      <c r="BL53" s="1225"/>
      <c r="BM53" s="1225"/>
      <c r="BN53" s="1225"/>
      <c r="BO53" s="1225"/>
      <c r="BP53" s="1224">
        <v>64.2</v>
      </c>
      <c r="BQ53" s="1224"/>
      <c r="BR53" s="1224"/>
      <c r="BS53" s="1224"/>
      <c r="BT53" s="1224"/>
      <c r="BU53" s="1224"/>
      <c r="BV53" s="1224"/>
      <c r="BW53" s="1224"/>
      <c r="BX53" s="1224">
        <v>65.099999999999994</v>
      </c>
      <c r="BY53" s="1224"/>
      <c r="BZ53" s="1224"/>
      <c r="CA53" s="1224"/>
      <c r="CB53" s="1224"/>
      <c r="CC53" s="1224"/>
      <c r="CD53" s="1224"/>
      <c r="CE53" s="1224"/>
      <c r="CF53" s="1224">
        <v>66.2</v>
      </c>
      <c r="CG53" s="1224"/>
      <c r="CH53" s="1224"/>
      <c r="CI53" s="1224"/>
      <c r="CJ53" s="1224"/>
      <c r="CK53" s="1224"/>
      <c r="CL53" s="1224"/>
      <c r="CM53" s="1224"/>
      <c r="CN53" s="1224">
        <v>62.8</v>
      </c>
      <c r="CO53" s="1224"/>
      <c r="CP53" s="1224"/>
      <c r="CQ53" s="1224"/>
      <c r="CR53" s="1224"/>
      <c r="CS53" s="1224"/>
      <c r="CT53" s="1224"/>
      <c r="CU53" s="1224"/>
      <c r="CV53" s="1224">
        <v>60.6</v>
      </c>
      <c r="CW53" s="1224"/>
      <c r="CX53" s="1224"/>
      <c r="CY53" s="1224"/>
      <c r="CZ53" s="1224"/>
      <c r="DA53" s="1224"/>
      <c r="DB53" s="1224"/>
      <c r="DC53" s="1224"/>
    </row>
    <row r="54" spans="1:109" ht="13.5" x14ac:dyDescent="0.15">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5" x14ac:dyDescent="0.15">
      <c r="A55" s="1253"/>
      <c r="B55" s="1218"/>
      <c r="G55" s="1229"/>
      <c r="H55" s="1229"/>
      <c r="I55" s="1229"/>
      <c r="J55" s="1229"/>
      <c r="K55" s="1232"/>
      <c r="L55" s="1232"/>
      <c r="M55" s="1232"/>
      <c r="N55" s="1232"/>
      <c r="AN55" s="1226" t="s">
        <v>580</v>
      </c>
      <c r="AO55" s="1226"/>
      <c r="AP55" s="1226"/>
      <c r="AQ55" s="1226"/>
      <c r="AR55" s="1226"/>
      <c r="AS55" s="1226"/>
      <c r="AT55" s="1226"/>
      <c r="AU55" s="1226"/>
      <c r="AV55" s="1226"/>
      <c r="AW55" s="1226"/>
      <c r="AX55" s="1226"/>
      <c r="AY55" s="1226"/>
      <c r="AZ55" s="1226"/>
      <c r="BA55" s="1226"/>
      <c r="BB55" s="1225" t="s">
        <v>579</v>
      </c>
      <c r="BC55" s="1225"/>
      <c r="BD55" s="1225"/>
      <c r="BE55" s="1225"/>
      <c r="BF55" s="1225"/>
      <c r="BG55" s="1225"/>
      <c r="BH55" s="1225"/>
      <c r="BI55" s="1225"/>
      <c r="BJ55" s="1225"/>
      <c r="BK55" s="1225"/>
      <c r="BL55" s="1225"/>
      <c r="BM55" s="1225"/>
      <c r="BN55" s="1225"/>
      <c r="BO55" s="1225"/>
      <c r="BP55" s="1224">
        <v>3.1</v>
      </c>
      <c r="BQ55" s="1224"/>
      <c r="BR55" s="1224"/>
      <c r="BS55" s="1224"/>
      <c r="BT55" s="1224"/>
      <c r="BU55" s="1224"/>
      <c r="BV55" s="1224"/>
      <c r="BW55" s="1224"/>
      <c r="BX55" s="1224">
        <v>3.4</v>
      </c>
      <c r="BY55" s="1224"/>
      <c r="BZ55" s="1224"/>
      <c r="CA55" s="1224"/>
      <c r="CB55" s="1224"/>
      <c r="CC55" s="1224"/>
      <c r="CD55" s="1224"/>
      <c r="CE55" s="1224"/>
      <c r="CF55" s="1224">
        <v>0</v>
      </c>
      <c r="CG55" s="1224"/>
      <c r="CH55" s="1224"/>
      <c r="CI55" s="1224"/>
      <c r="CJ55" s="1224"/>
      <c r="CK55" s="1224"/>
      <c r="CL55" s="1224"/>
      <c r="CM55" s="1224"/>
      <c r="CN55" s="1224">
        <v>0</v>
      </c>
      <c r="CO55" s="1224"/>
      <c r="CP55" s="1224"/>
      <c r="CQ55" s="1224"/>
      <c r="CR55" s="1224"/>
      <c r="CS55" s="1224"/>
      <c r="CT55" s="1224"/>
      <c r="CU55" s="1224"/>
      <c r="CV55" s="1224">
        <v>0</v>
      </c>
      <c r="CW55" s="1224"/>
      <c r="CX55" s="1224"/>
      <c r="CY55" s="1224"/>
      <c r="CZ55" s="1224"/>
      <c r="DA55" s="1224"/>
      <c r="DB55" s="1224"/>
      <c r="DC55" s="1224"/>
    </row>
    <row r="56" spans="1:109" ht="13.5" x14ac:dyDescent="0.15">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5" x14ac:dyDescent="0.15">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586</v>
      </c>
      <c r="BC57" s="1225"/>
      <c r="BD57" s="1225"/>
      <c r="BE57" s="1225"/>
      <c r="BF57" s="1225"/>
      <c r="BG57" s="1225"/>
      <c r="BH57" s="1225"/>
      <c r="BI57" s="1225"/>
      <c r="BJ57" s="1225"/>
      <c r="BK57" s="1225"/>
      <c r="BL57" s="1225"/>
      <c r="BM57" s="1225"/>
      <c r="BN57" s="1225"/>
      <c r="BO57" s="1225"/>
      <c r="BP57" s="1224">
        <v>61.2</v>
      </c>
      <c r="BQ57" s="1224"/>
      <c r="BR57" s="1224"/>
      <c r="BS57" s="1224"/>
      <c r="BT57" s="1224"/>
      <c r="BU57" s="1224"/>
      <c r="BV57" s="1224"/>
      <c r="BW57" s="1224"/>
      <c r="BX57" s="1224">
        <v>62.8</v>
      </c>
      <c r="BY57" s="1224"/>
      <c r="BZ57" s="1224"/>
      <c r="CA57" s="1224"/>
      <c r="CB57" s="1224"/>
      <c r="CC57" s="1224"/>
      <c r="CD57" s="1224"/>
      <c r="CE57" s="1224"/>
      <c r="CF57" s="1224">
        <v>62.7</v>
      </c>
      <c r="CG57" s="1224"/>
      <c r="CH57" s="1224"/>
      <c r="CI57" s="1224"/>
      <c r="CJ57" s="1224"/>
      <c r="CK57" s="1224"/>
      <c r="CL57" s="1224"/>
      <c r="CM57" s="1224"/>
      <c r="CN57" s="1224">
        <v>63.1</v>
      </c>
      <c r="CO57" s="1224"/>
      <c r="CP57" s="1224"/>
      <c r="CQ57" s="1224"/>
      <c r="CR57" s="1224"/>
      <c r="CS57" s="1224"/>
      <c r="CT57" s="1224"/>
      <c r="CU57" s="1224"/>
      <c r="CV57" s="1224">
        <v>63.8</v>
      </c>
      <c r="CW57" s="1224"/>
      <c r="CX57" s="1224"/>
      <c r="CY57" s="1224"/>
      <c r="CZ57" s="1224"/>
      <c r="DA57" s="1224"/>
      <c r="DB57" s="1224"/>
      <c r="DC57" s="1224"/>
      <c r="DD57" s="1264"/>
      <c r="DE57" s="1259"/>
    </row>
    <row r="58" spans="1:109" s="1253" customFormat="1" ht="13.5" x14ac:dyDescent="0.15">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5" x14ac:dyDescent="0.15">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5" x14ac:dyDescent="0.15">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5" x14ac:dyDescent="0.15">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5" x14ac:dyDescent="0.15">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7.25" x14ac:dyDescent="0.15">
      <c r="B63" s="1257" t="s">
        <v>585</v>
      </c>
    </row>
    <row r="64" spans="1:109" ht="13.5" x14ac:dyDescent="0.15">
      <c r="B64" s="1218"/>
      <c r="G64" s="1254"/>
      <c r="I64" s="1256"/>
      <c r="J64" s="1256"/>
      <c r="K64" s="1256"/>
      <c r="L64" s="1256"/>
      <c r="M64" s="1256"/>
      <c r="N64" s="1255"/>
      <c r="AM64" s="1254"/>
      <c r="AN64" s="1254" t="s">
        <v>584</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5" x14ac:dyDescent="0.15">
      <c r="B65" s="1218"/>
      <c r="AN65" s="1252" t="s">
        <v>583</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5" x14ac:dyDescent="0.15">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5" x14ac:dyDescent="0.15">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5" x14ac:dyDescent="0.15">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5" x14ac:dyDescent="0.15">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5" x14ac:dyDescent="0.15">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5" x14ac:dyDescent="0.15">
      <c r="B71" s="1218"/>
      <c r="G71" s="1239"/>
      <c r="I71" s="1242"/>
      <c r="J71" s="1241"/>
      <c r="K71" s="1241"/>
      <c r="L71" s="1240"/>
      <c r="M71" s="1241"/>
      <c r="N71" s="1240"/>
      <c r="AM71" s="1239"/>
      <c r="AN71" s="1217" t="s">
        <v>582</v>
      </c>
    </row>
    <row r="72" spans="2:107" ht="13.5" x14ac:dyDescent="0.15">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5" x14ac:dyDescent="0.15">
      <c r="B73" s="1218"/>
      <c r="G73" s="1233"/>
      <c r="H73" s="1233"/>
      <c r="I73" s="1233"/>
      <c r="J73" s="1233"/>
      <c r="K73" s="1230"/>
      <c r="L73" s="1230"/>
      <c r="M73" s="1230"/>
      <c r="N73" s="1230"/>
      <c r="AM73" s="1231"/>
      <c r="AN73" s="1225" t="s">
        <v>581</v>
      </c>
      <c r="AO73" s="1225"/>
      <c r="AP73" s="1225"/>
      <c r="AQ73" s="1225"/>
      <c r="AR73" s="1225"/>
      <c r="AS73" s="1225"/>
      <c r="AT73" s="1225"/>
      <c r="AU73" s="1225"/>
      <c r="AV73" s="1225"/>
      <c r="AW73" s="1225"/>
      <c r="AX73" s="1225"/>
      <c r="AY73" s="1225"/>
      <c r="AZ73" s="1225"/>
      <c r="BA73" s="1225"/>
      <c r="BB73" s="1225" t="s">
        <v>579</v>
      </c>
      <c r="BC73" s="1225"/>
      <c r="BD73" s="1225"/>
      <c r="BE73" s="1225"/>
      <c r="BF73" s="1225"/>
      <c r="BG73" s="1225"/>
      <c r="BH73" s="1225"/>
      <c r="BI73" s="1225"/>
      <c r="BJ73" s="1225"/>
      <c r="BK73" s="1225"/>
      <c r="BL73" s="1225"/>
      <c r="BM73" s="1225"/>
      <c r="BN73" s="1225"/>
      <c r="BO73" s="1225"/>
      <c r="BP73" s="1224"/>
      <c r="BQ73" s="1224"/>
      <c r="BR73" s="1224"/>
      <c r="BS73" s="1224"/>
      <c r="BT73" s="1224"/>
      <c r="BU73" s="1224"/>
      <c r="BV73" s="1224"/>
      <c r="BW73" s="1224"/>
      <c r="BX73" s="1224"/>
      <c r="BY73" s="1224"/>
      <c r="BZ73" s="1224"/>
      <c r="CA73" s="1224"/>
      <c r="CB73" s="1224"/>
      <c r="CC73" s="1224"/>
      <c r="CD73" s="1224"/>
      <c r="CE73" s="1224"/>
      <c r="CF73" s="1224"/>
      <c r="CG73" s="1224"/>
      <c r="CH73" s="1224"/>
      <c r="CI73" s="1224"/>
      <c r="CJ73" s="1224"/>
      <c r="CK73" s="1224"/>
      <c r="CL73" s="1224"/>
      <c r="CM73" s="1224"/>
      <c r="CN73" s="1224"/>
      <c r="CO73" s="1224"/>
      <c r="CP73" s="1224"/>
      <c r="CQ73" s="1224"/>
      <c r="CR73" s="1224"/>
      <c r="CS73" s="1224"/>
      <c r="CT73" s="1224"/>
      <c r="CU73" s="1224"/>
      <c r="CV73" s="1224"/>
      <c r="CW73" s="1224"/>
      <c r="CX73" s="1224"/>
      <c r="CY73" s="1224"/>
      <c r="CZ73" s="1224"/>
      <c r="DA73" s="1224"/>
      <c r="DB73" s="1224"/>
      <c r="DC73" s="1224"/>
    </row>
    <row r="74" spans="2:107" ht="13.5" x14ac:dyDescent="0.15">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5" x14ac:dyDescent="0.15">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578</v>
      </c>
      <c r="BC75" s="1225"/>
      <c r="BD75" s="1225"/>
      <c r="BE75" s="1225"/>
      <c r="BF75" s="1225"/>
      <c r="BG75" s="1225"/>
      <c r="BH75" s="1225"/>
      <c r="BI75" s="1225"/>
      <c r="BJ75" s="1225"/>
      <c r="BK75" s="1225"/>
      <c r="BL75" s="1225"/>
      <c r="BM75" s="1225"/>
      <c r="BN75" s="1225"/>
      <c r="BO75" s="1225"/>
      <c r="BP75" s="1224">
        <v>5.9</v>
      </c>
      <c r="BQ75" s="1224"/>
      <c r="BR75" s="1224"/>
      <c r="BS75" s="1224"/>
      <c r="BT75" s="1224"/>
      <c r="BU75" s="1224"/>
      <c r="BV75" s="1224"/>
      <c r="BW75" s="1224"/>
      <c r="BX75" s="1224">
        <v>5.8</v>
      </c>
      <c r="BY75" s="1224"/>
      <c r="BZ75" s="1224"/>
      <c r="CA75" s="1224"/>
      <c r="CB75" s="1224"/>
      <c r="CC75" s="1224"/>
      <c r="CD75" s="1224"/>
      <c r="CE75" s="1224"/>
      <c r="CF75" s="1224">
        <v>6</v>
      </c>
      <c r="CG75" s="1224"/>
      <c r="CH75" s="1224"/>
      <c r="CI75" s="1224"/>
      <c r="CJ75" s="1224"/>
      <c r="CK75" s="1224"/>
      <c r="CL75" s="1224"/>
      <c r="CM75" s="1224"/>
      <c r="CN75" s="1224">
        <v>6.4</v>
      </c>
      <c r="CO75" s="1224"/>
      <c r="CP75" s="1224"/>
      <c r="CQ75" s="1224"/>
      <c r="CR75" s="1224"/>
      <c r="CS75" s="1224"/>
      <c r="CT75" s="1224"/>
      <c r="CU75" s="1224"/>
      <c r="CV75" s="1224">
        <v>7</v>
      </c>
      <c r="CW75" s="1224"/>
      <c r="CX75" s="1224"/>
      <c r="CY75" s="1224"/>
      <c r="CZ75" s="1224"/>
      <c r="DA75" s="1224"/>
      <c r="DB75" s="1224"/>
      <c r="DC75" s="1224"/>
    </row>
    <row r="76" spans="2:107" ht="13.5" x14ac:dyDescent="0.15">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5" x14ac:dyDescent="0.15">
      <c r="B77" s="1218"/>
      <c r="G77" s="1229"/>
      <c r="H77" s="1229"/>
      <c r="I77" s="1229"/>
      <c r="J77" s="1229"/>
      <c r="K77" s="1230"/>
      <c r="L77" s="1230"/>
      <c r="M77" s="1230"/>
      <c r="N77" s="1230"/>
      <c r="AN77" s="1226" t="s">
        <v>580</v>
      </c>
      <c r="AO77" s="1226"/>
      <c r="AP77" s="1226"/>
      <c r="AQ77" s="1226"/>
      <c r="AR77" s="1226"/>
      <c r="AS77" s="1226"/>
      <c r="AT77" s="1226"/>
      <c r="AU77" s="1226"/>
      <c r="AV77" s="1226"/>
      <c r="AW77" s="1226"/>
      <c r="AX77" s="1226"/>
      <c r="AY77" s="1226"/>
      <c r="AZ77" s="1226"/>
      <c r="BA77" s="1226"/>
      <c r="BB77" s="1225" t="s">
        <v>579</v>
      </c>
      <c r="BC77" s="1225"/>
      <c r="BD77" s="1225"/>
      <c r="BE77" s="1225"/>
      <c r="BF77" s="1225"/>
      <c r="BG77" s="1225"/>
      <c r="BH77" s="1225"/>
      <c r="BI77" s="1225"/>
      <c r="BJ77" s="1225"/>
      <c r="BK77" s="1225"/>
      <c r="BL77" s="1225"/>
      <c r="BM77" s="1225"/>
      <c r="BN77" s="1225"/>
      <c r="BO77" s="1225"/>
      <c r="BP77" s="1224">
        <v>3.1</v>
      </c>
      <c r="BQ77" s="1224"/>
      <c r="BR77" s="1224"/>
      <c r="BS77" s="1224"/>
      <c r="BT77" s="1224"/>
      <c r="BU77" s="1224"/>
      <c r="BV77" s="1224"/>
      <c r="BW77" s="1224"/>
      <c r="BX77" s="1224">
        <v>3.4</v>
      </c>
      <c r="BY77" s="1224"/>
      <c r="BZ77" s="1224"/>
      <c r="CA77" s="1224"/>
      <c r="CB77" s="1224"/>
      <c r="CC77" s="1224"/>
      <c r="CD77" s="1224"/>
      <c r="CE77" s="1224"/>
      <c r="CF77" s="1224">
        <v>0</v>
      </c>
      <c r="CG77" s="1224"/>
      <c r="CH77" s="1224"/>
      <c r="CI77" s="1224"/>
      <c r="CJ77" s="1224"/>
      <c r="CK77" s="1224"/>
      <c r="CL77" s="1224"/>
      <c r="CM77" s="1224"/>
      <c r="CN77" s="1224">
        <v>0</v>
      </c>
      <c r="CO77" s="1224"/>
      <c r="CP77" s="1224"/>
      <c r="CQ77" s="1224"/>
      <c r="CR77" s="1224"/>
      <c r="CS77" s="1224"/>
      <c r="CT77" s="1224"/>
      <c r="CU77" s="1224"/>
      <c r="CV77" s="1224">
        <v>0</v>
      </c>
      <c r="CW77" s="1224"/>
      <c r="CX77" s="1224"/>
      <c r="CY77" s="1224"/>
      <c r="CZ77" s="1224"/>
      <c r="DA77" s="1224"/>
      <c r="DB77" s="1224"/>
      <c r="DC77" s="1224"/>
    </row>
    <row r="78" spans="2:107" ht="13.5" x14ac:dyDescent="0.15">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5" x14ac:dyDescent="0.15">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578</v>
      </c>
      <c r="BC79" s="1225"/>
      <c r="BD79" s="1225"/>
      <c r="BE79" s="1225"/>
      <c r="BF79" s="1225"/>
      <c r="BG79" s="1225"/>
      <c r="BH79" s="1225"/>
      <c r="BI79" s="1225"/>
      <c r="BJ79" s="1225"/>
      <c r="BK79" s="1225"/>
      <c r="BL79" s="1225"/>
      <c r="BM79" s="1225"/>
      <c r="BN79" s="1225"/>
      <c r="BO79" s="1225"/>
      <c r="BP79" s="1224">
        <v>7.9</v>
      </c>
      <c r="BQ79" s="1224"/>
      <c r="BR79" s="1224"/>
      <c r="BS79" s="1224"/>
      <c r="BT79" s="1224"/>
      <c r="BU79" s="1224"/>
      <c r="BV79" s="1224"/>
      <c r="BW79" s="1224"/>
      <c r="BX79" s="1224">
        <v>8.8000000000000007</v>
      </c>
      <c r="BY79" s="1224"/>
      <c r="BZ79" s="1224"/>
      <c r="CA79" s="1224"/>
      <c r="CB79" s="1224"/>
      <c r="CC79" s="1224"/>
      <c r="CD79" s="1224"/>
      <c r="CE79" s="1224"/>
      <c r="CF79" s="1224">
        <v>8.3000000000000007</v>
      </c>
      <c r="CG79" s="1224"/>
      <c r="CH79" s="1224"/>
      <c r="CI79" s="1224"/>
      <c r="CJ79" s="1224"/>
      <c r="CK79" s="1224"/>
      <c r="CL79" s="1224"/>
      <c r="CM79" s="1224"/>
      <c r="CN79" s="1224">
        <v>8.1</v>
      </c>
      <c r="CO79" s="1224"/>
      <c r="CP79" s="1224"/>
      <c r="CQ79" s="1224"/>
      <c r="CR79" s="1224"/>
      <c r="CS79" s="1224"/>
      <c r="CT79" s="1224"/>
      <c r="CU79" s="1224"/>
      <c r="CV79" s="1224">
        <v>8.1999999999999993</v>
      </c>
      <c r="CW79" s="1224"/>
      <c r="CX79" s="1224"/>
      <c r="CY79" s="1224"/>
      <c r="CZ79" s="1224"/>
      <c r="DA79" s="1224"/>
      <c r="DB79" s="1224"/>
      <c r="DC79" s="1224"/>
    </row>
    <row r="80" spans="2:107" ht="13.5" x14ac:dyDescent="0.15">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5" x14ac:dyDescent="0.15">
      <c r="B81" s="1218"/>
    </row>
    <row r="82" spans="2:109" ht="17.25" x14ac:dyDescent="0.15">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5" x14ac:dyDescent="0.15">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5" x14ac:dyDescent="0.15">
      <c r="DD84" s="1217"/>
      <c r="DE84" s="1217"/>
    </row>
    <row r="85" spans="2:109" ht="13.5" x14ac:dyDescent="0.15">
      <c r="DD85" s="1217"/>
      <c r="DE85" s="1217"/>
    </row>
  </sheetData>
  <sheetProtection algorithmName="SHA-512" hashValue="ibXRSYJvUBWnF+7ZNlXbuLc/570tmHJfHMZ5fdImqzVsrqu8dWCMWbWK1Wc6JRK5k76PoGmbrhBoA0Vvxc5CsQ==" saltValue="AbC9T8a6omOARLCaYpbqzg=="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B1988-03F5-4D8A-B5E9-80E05EC460E7}">
  <sheetPr>
    <pageSetUpPr fitToPage="1"/>
  </sheetPr>
  <dimension ref="A1:DR125"/>
  <sheetViews>
    <sheetView showGridLines="0" zoomScale="60" zoomScaleNormal="60" zoomScaleSheetLayoutView="70" workbookViewId="0">
      <selection activeCell="AN65" sqref="AN65:DC69"/>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477</v>
      </c>
    </row>
  </sheetData>
  <sheetProtection algorithmName="SHA-512" hashValue="jz66dN65fLDsAufxmyJ8QPxi09YmpVALncrblyPijh3lSnr24lPyOzAjxJRT3nlqUOo7kCTHeDLvQnwuKcufFA==" saltValue="OvkxrPhcH5lif+bU5Zkde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FEA89-4C85-47D3-B5E1-209C7C8D427F}">
  <sheetPr>
    <pageSetUpPr fitToPage="1"/>
  </sheetPr>
  <dimension ref="A1:DR125"/>
  <sheetViews>
    <sheetView showGridLines="0" zoomScale="50" zoomScaleNormal="50" zoomScaleSheetLayoutView="55" workbookViewId="0">
      <selection activeCell="AN65" sqref="AN65:DC69"/>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477</v>
      </c>
    </row>
  </sheetData>
  <sheetProtection algorithmName="SHA-512" hashValue="SPV1onb/+/blWWh0l8KajUTrMoLOCe2Lf+hIX69N0/WJ+neRB3Jcj3F7Kw9rsVju4voXGNDbzC+uHgvOnvj5bA==" saltValue="pcbak0lMNDwuOaFVYf7WO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50</v>
      </c>
      <c r="E2" s="149"/>
      <c r="F2" s="150" t="s">
        <v>526</v>
      </c>
      <c r="G2" s="151"/>
      <c r="H2" s="152"/>
    </row>
    <row r="3" spans="1:8" x14ac:dyDescent="0.15">
      <c r="A3" s="148" t="s">
        <v>519</v>
      </c>
      <c r="B3" s="153"/>
      <c r="C3" s="154"/>
      <c r="D3" s="155">
        <v>106235</v>
      </c>
      <c r="E3" s="156"/>
      <c r="F3" s="157">
        <v>103390</v>
      </c>
      <c r="G3" s="158"/>
      <c r="H3" s="159"/>
    </row>
    <row r="4" spans="1:8" x14ac:dyDescent="0.15">
      <c r="A4" s="160"/>
      <c r="B4" s="161"/>
      <c r="C4" s="162"/>
      <c r="D4" s="163">
        <v>57867</v>
      </c>
      <c r="E4" s="164"/>
      <c r="F4" s="165">
        <v>51269</v>
      </c>
      <c r="G4" s="166"/>
      <c r="H4" s="167"/>
    </row>
    <row r="5" spans="1:8" x14ac:dyDescent="0.15">
      <c r="A5" s="148" t="s">
        <v>521</v>
      </c>
      <c r="B5" s="153"/>
      <c r="C5" s="154"/>
      <c r="D5" s="155">
        <v>118870</v>
      </c>
      <c r="E5" s="156"/>
      <c r="F5" s="157">
        <v>125391</v>
      </c>
      <c r="G5" s="158"/>
      <c r="H5" s="159"/>
    </row>
    <row r="6" spans="1:8" x14ac:dyDescent="0.15">
      <c r="A6" s="160"/>
      <c r="B6" s="161"/>
      <c r="C6" s="162"/>
      <c r="D6" s="163">
        <v>91615</v>
      </c>
      <c r="E6" s="164"/>
      <c r="F6" s="165">
        <v>68516</v>
      </c>
      <c r="G6" s="166"/>
      <c r="H6" s="167"/>
    </row>
    <row r="7" spans="1:8" x14ac:dyDescent="0.15">
      <c r="A7" s="148" t="s">
        <v>522</v>
      </c>
      <c r="B7" s="153"/>
      <c r="C7" s="154"/>
      <c r="D7" s="155">
        <v>146758</v>
      </c>
      <c r="E7" s="156"/>
      <c r="F7" s="157">
        <v>138402</v>
      </c>
      <c r="G7" s="158"/>
      <c r="H7" s="159"/>
    </row>
    <row r="8" spans="1:8" x14ac:dyDescent="0.15">
      <c r="A8" s="160"/>
      <c r="B8" s="161"/>
      <c r="C8" s="162"/>
      <c r="D8" s="163">
        <v>96916</v>
      </c>
      <c r="E8" s="164"/>
      <c r="F8" s="165">
        <v>70652</v>
      </c>
      <c r="G8" s="166"/>
      <c r="H8" s="167"/>
    </row>
    <row r="9" spans="1:8" x14ac:dyDescent="0.15">
      <c r="A9" s="148" t="s">
        <v>523</v>
      </c>
      <c r="B9" s="153"/>
      <c r="C9" s="154"/>
      <c r="D9" s="155">
        <v>383661</v>
      </c>
      <c r="E9" s="156"/>
      <c r="F9" s="157">
        <v>146367</v>
      </c>
      <c r="G9" s="158"/>
      <c r="H9" s="159"/>
    </row>
    <row r="10" spans="1:8" x14ac:dyDescent="0.15">
      <c r="A10" s="160"/>
      <c r="B10" s="161"/>
      <c r="C10" s="162"/>
      <c r="D10" s="163">
        <v>331604</v>
      </c>
      <c r="E10" s="164"/>
      <c r="F10" s="165">
        <v>79441</v>
      </c>
      <c r="G10" s="166"/>
      <c r="H10" s="167"/>
    </row>
    <row r="11" spans="1:8" x14ac:dyDescent="0.15">
      <c r="A11" s="148" t="s">
        <v>524</v>
      </c>
      <c r="B11" s="153"/>
      <c r="C11" s="154"/>
      <c r="D11" s="155">
        <v>403091</v>
      </c>
      <c r="E11" s="156"/>
      <c r="F11" s="157">
        <v>165181</v>
      </c>
      <c r="G11" s="158"/>
      <c r="H11" s="159"/>
    </row>
    <row r="12" spans="1:8" x14ac:dyDescent="0.15">
      <c r="A12" s="160"/>
      <c r="B12" s="161"/>
      <c r="C12" s="168"/>
      <c r="D12" s="163">
        <v>350151</v>
      </c>
      <c r="E12" s="164"/>
      <c r="F12" s="165">
        <v>82246</v>
      </c>
      <c r="G12" s="166"/>
      <c r="H12" s="167"/>
    </row>
    <row r="13" spans="1:8" x14ac:dyDescent="0.15">
      <c r="A13" s="148"/>
      <c r="B13" s="153"/>
      <c r="C13" s="169"/>
      <c r="D13" s="170">
        <v>231723</v>
      </c>
      <c r="E13" s="171"/>
      <c r="F13" s="172">
        <v>135746</v>
      </c>
      <c r="G13" s="173"/>
      <c r="H13" s="159"/>
    </row>
    <row r="14" spans="1:8" x14ac:dyDescent="0.15">
      <c r="A14" s="160"/>
      <c r="B14" s="161"/>
      <c r="C14" s="162"/>
      <c r="D14" s="163">
        <v>185631</v>
      </c>
      <c r="E14" s="164"/>
      <c r="F14" s="165">
        <v>70425</v>
      </c>
      <c r="G14" s="166"/>
      <c r="H14" s="167"/>
    </row>
    <row r="17" spans="1:11" x14ac:dyDescent="0.15">
      <c r="A17" s="144" t="s">
        <v>51</v>
      </c>
    </row>
    <row r="18" spans="1:11" x14ac:dyDescent="0.15">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15">
      <c r="A19" s="174" t="s">
        <v>52</v>
      </c>
      <c r="B19" s="174">
        <f>ROUND(VALUE(SUBSTITUTE(実質収支比率等に係る経年分析!F$48,"▲","-")),2)</f>
        <v>2.39</v>
      </c>
      <c r="C19" s="174">
        <f>ROUND(VALUE(SUBSTITUTE(実質収支比率等に係る経年分析!G$48,"▲","-")),2)</f>
        <v>3.47</v>
      </c>
      <c r="D19" s="174">
        <f>ROUND(VALUE(SUBSTITUTE(実質収支比率等に係る経年分析!H$48,"▲","-")),2)</f>
        <v>6.48</v>
      </c>
      <c r="E19" s="174">
        <f>ROUND(VALUE(SUBSTITUTE(実質収支比率等に係る経年分析!I$48,"▲","-")),2)</f>
        <v>3.82</v>
      </c>
      <c r="F19" s="174">
        <f>ROUND(VALUE(SUBSTITUTE(実質収支比率等に係る経年分析!J$48,"▲","-")),2)</f>
        <v>1.87</v>
      </c>
    </row>
    <row r="20" spans="1:11" x14ac:dyDescent="0.15">
      <c r="A20" s="174" t="s">
        <v>53</v>
      </c>
      <c r="B20" s="174">
        <f>ROUND(VALUE(SUBSTITUTE(実質収支比率等に係る経年分析!F$47,"▲","-")),2)</f>
        <v>44.42</v>
      </c>
      <c r="C20" s="174">
        <f>ROUND(VALUE(SUBSTITUTE(実質収支比率等に係る経年分析!G$47,"▲","-")),2)</f>
        <v>41.16</v>
      </c>
      <c r="D20" s="174">
        <f>ROUND(VALUE(SUBSTITUTE(実質収支比率等に係る経年分析!H$47,"▲","-")),2)</f>
        <v>37.68</v>
      </c>
      <c r="E20" s="174">
        <f>ROUND(VALUE(SUBSTITUTE(実質収支比率等に係る経年分析!I$47,"▲","-")),2)</f>
        <v>39.090000000000003</v>
      </c>
      <c r="F20" s="174">
        <f>ROUND(VALUE(SUBSTITUTE(実質収支比率等に係る経年分析!J$47,"▲","-")),2)</f>
        <v>38.65</v>
      </c>
    </row>
    <row r="21" spans="1:11" x14ac:dyDescent="0.15">
      <c r="A21" s="174" t="s">
        <v>54</v>
      </c>
      <c r="B21" s="174">
        <f>IF(ISNUMBER(VALUE(SUBSTITUTE(実質収支比率等に係る経年分析!F$49,"▲","-"))),ROUND(VALUE(SUBSTITUTE(実質収支比率等に係る経年分析!F$49,"▲","-")),2),NA())</f>
        <v>-0.57999999999999996</v>
      </c>
      <c r="C21" s="174">
        <f>IF(ISNUMBER(VALUE(SUBSTITUTE(実質収支比率等に係る経年分析!G$49,"▲","-"))),ROUND(VALUE(SUBSTITUTE(実質収支比率等に係る経年分析!G$49,"▲","-")),2),NA())</f>
        <v>0.39</v>
      </c>
      <c r="D21" s="174">
        <f>IF(ISNUMBER(VALUE(SUBSTITUTE(実質収支比率等に係る経年分析!H$49,"▲","-"))),ROUND(VALUE(SUBSTITUTE(実質収支比率等に係る経年分析!H$49,"▲","-")),2),NA())</f>
        <v>3.15</v>
      </c>
      <c r="E21" s="174">
        <f>IF(ISNUMBER(VALUE(SUBSTITUTE(実質収支比率等に係る経年分析!I$49,"▲","-"))),ROUND(VALUE(SUBSTITUTE(実質収支比率等に係る経年分析!I$49,"▲","-")),2),NA())</f>
        <v>-2.87</v>
      </c>
      <c r="F21" s="174">
        <f>IF(ISNUMBER(VALUE(SUBSTITUTE(実質収支比率等に係る経年分析!J$49,"▲","-"))),ROUND(VALUE(SUBSTITUTE(実質収支比率等に係る経年分析!J$49,"▲","-")),2),NA())</f>
        <v>-2.4900000000000002</v>
      </c>
    </row>
    <row r="24" spans="1:11" x14ac:dyDescent="0.15">
      <c r="A24" s="144" t="s">
        <v>55</v>
      </c>
    </row>
    <row r="25" spans="1:11" x14ac:dyDescent="0.15">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15">
      <c r="A26" s="175"/>
      <c r="B26" s="175" t="s">
        <v>56</v>
      </c>
      <c r="C26" s="175" t="s">
        <v>57</v>
      </c>
      <c r="D26" s="175" t="s">
        <v>56</v>
      </c>
      <c r="E26" s="175" t="s">
        <v>57</v>
      </c>
      <c r="F26" s="175" t="s">
        <v>56</v>
      </c>
      <c r="G26" s="175" t="s">
        <v>57</v>
      </c>
      <c r="H26" s="175" t="s">
        <v>56</v>
      </c>
      <c r="I26" s="175" t="s">
        <v>57</v>
      </c>
      <c r="J26" s="175" t="s">
        <v>56</v>
      </c>
      <c r="K26" s="175" t="s">
        <v>57</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0.57999999999999996</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国民健康保険診療所特別会計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0.05</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15">
      <c r="A30" s="175" t="str">
        <f>IF(連結実質赤字比率に係る赤字・黒字の構成分析!C$40="",NA(),連結実質赤字比率に係る赤字・黒字の構成分析!C$40)</f>
        <v>国民健康保険特別会計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0.98</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0.15</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0.18</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0.14000000000000001</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v>
      </c>
    </row>
    <row r="31" spans="1:11" x14ac:dyDescent="0.15">
      <c r="A31" s="175" t="str">
        <f>IF(連結実質赤字比率に係る赤字・黒字の構成分析!C$39="",NA(),連結実質赤字比率に係る赤字・黒字の構成分析!C$39)</f>
        <v>後期高齢者医療保険特別会計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7.0000000000000007E-2</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0.06</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0.09</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7.0000000000000007E-2</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0.09</v>
      </c>
    </row>
    <row r="32" spans="1:11" x14ac:dyDescent="0.15">
      <c r="A32" s="175" t="str">
        <f>IF(連結実質赤字比率に係る赤字・黒字の構成分析!C$38="",NA(),連結実質赤字比率に係る赤字・黒字の構成分析!C$38)</f>
        <v>下水道事業会計</v>
      </c>
      <c r="B32" s="175" t="e">
        <f>IF(ROUND(VALUE(SUBSTITUTE(連結実質赤字比率に係る赤字・黒字の構成分析!F$38,"▲", "-")), 2) &lt; 0, ABS(ROUND(VALUE(SUBSTITUTE(連結実質赤字比率に係る赤字・黒字の構成分析!F$38,"▲", "-")), 2)), NA())</f>
        <v>#VALUE!</v>
      </c>
      <c r="C32" s="175" t="e">
        <f>IF(ROUND(VALUE(SUBSTITUTE(連結実質赤字比率に係る赤字・黒字の構成分析!F$38,"▲", "-")), 2) &gt;= 0, ABS(ROUND(VALUE(SUBSTITUTE(連結実質赤字比率に係る赤字・黒字の構成分析!F$38,"▲", "-")), 2)), NA())</f>
        <v>#VALUE!</v>
      </c>
      <c r="D32" s="175" t="e">
        <f>IF(ROUND(VALUE(SUBSTITUTE(連結実質赤字比率に係る赤字・黒字の構成分析!G$38,"▲", "-")), 2) &lt; 0, ABS(ROUND(VALUE(SUBSTITUTE(連結実質赤字比率に係る赤字・黒字の構成分析!G$38,"▲", "-")), 2)), NA())</f>
        <v>#VALUE!</v>
      </c>
      <c r="E32" s="175" t="e">
        <f>IF(ROUND(VALUE(SUBSTITUTE(連結実質赤字比率に係る赤字・黒字の構成分析!G$38,"▲", "-")), 2) &gt;= 0, ABS(ROUND(VALUE(SUBSTITUTE(連結実質赤字比率に係る赤字・黒字の構成分析!G$38,"▲", "-")), 2)), NA())</f>
        <v>#VALUE!</v>
      </c>
      <c r="F32" s="175" t="e">
        <f>IF(ROUND(VALUE(SUBSTITUTE(連結実質赤字比率に係る赤字・黒字の構成分析!H$38,"▲", "-")), 2) &lt; 0, ABS(ROUND(VALUE(SUBSTITUTE(連結実質赤字比率に係る赤字・黒字の構成分析!H$38,"▲", "-")), 2)), NA())</f>
        <v>#VALUE!</v>
      </c>
      <c r="G32" s="175" t="e">
        <f>IF(ROUND(VALUE(SUBSTITUTE(連結実質赤字比率に係る赤字・黒字の構成分析!H$38,"▲", "-")), 2) &gt;= 0, ABS(ROUND(VALUE(SUBSTITUTE(連結実質赤字比率に係る赤字・黒字の構成分析!H$38,"▲", "-")), 2)), NA())</f>
        <v>#VALUE!</v>
      </c>
      <c r="H32" s="175" t="e">
        <f>IF(ROUND(VALUE(SUBSTITUTE(連結実質赤字比率に係る赤字・黒字の構成分析!I$38,"▲", "-")), 2) &lt; 0, ABS(ROUND(VALUE(SUBSTITUTE(連結実質赤字比率に係る赤字・黒字の構成分析!I$38,"▲", "-")), 2)), NA())</f>
        <v>#VALUE!</v>
      </c>
      <c r="I32" s="175" t="e">
        <f>IF(ROUND(VALUE(SUBSTITUTE(連結実質赤字比率に係る赤字・黒字の構成分析!I$38,"▲", "-")), 2) &gt;= 0, ABS(ROUND(VALUE(SUBSTITUTE(連結実質赤字比率に係る赤字・黒字の構成分析!I$38,"▲", "-")), 2)), NA())</f>
        <v>#VALUE!</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0.49</v>
      </c>
    </row>
    <row r="33" spans="1:16" x14ac:dyDescent="0.15">
      <c r="A33" s="175" t="str">
        <f>IF(連結実質赤字比率に係る赤字・黒字の構成分析!C$37="",NA(),連結実質赤字比率に係る赤字・黒字の構成分析!C$37)</f>
        <v>介護保険特別会計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1.56</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0.83</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0.37</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1.42</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1.27</v>
      </c>
    </row>
    <row r="34" spans="1:16" x14ac:dyDescent="0.15">
      <c r="A34" s="175" t="str">
        <f>IF(連結実質赤字比率に係る赤字・黒字の構成分析!C$36="",NA(),連結実質赤字比率に係る赤字・黒字の構成分析!C$36)</f>
        <v>一般会計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2.38</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3.46</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6.47</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3.81</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1.87</v>
      </c>
    </row>
    <row r="35" spans="1:16" x14ac:dyDescent="0.15">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4.47</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4.8</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4.3899999999999997</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4.0999999999999996</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2.33</v>
      </c>
    </row>
    <row r="36" spans="1:16" x14ac:dyDescent="0.15">
      <c r="A36" s="175" t="str">
        <f>IF(連結実質赤字比率に係る赤字・黒字の構成分析!C$34="",NA(),連結実質赤字比率に係る赤字・黒字の構成分析!C$34)</f>
        <v>病院事業会計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2.06</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3.05</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2.96</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3.4</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3.56</v>
      </c>
    </row>
    <row r="39" spans="1:16" x14ac:dyDescent="0.15">
      <c r="A39" s="144" t="s">
        <v>58</v>
      </c>
    </row>
    <row r="40" spans="1:16" x14ac:dyDescent="0.15">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15">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15">
      <c r="A42" s="176" t="s">
        <v>61</v>
      </c>
      <c r="B42" s="176"/>
      <c r="C42" s="176"/>
      <c r="D42" s="176">
        <f>'実質公債費比率（分子）の構造'!K$52</f>
        <v>743</v>
      </c>
      <c r="E42" s="176"/>
      <c r="F42" s="176"/>
      <c r="G42" s="176">
        <f>'実質公債費比率（分子）の構造'!L$52</f>
        <v>727</v>
      </c>
      <c r="H42" s="176"/>
      <c r="I42" s="176"/>
      <c r="J42" s="176">
        <f>'実質公債費比率（分子）の構造'!M$52</f>
        <v>825</v>
      </c>
      <c r="K42" s="176"/>
      <c r="L42" s="176"/>
      <c r="M42" s="176">
        <f>'実質公債費比率（分子）の構造'!N$52</f>
        <v>816</v>
      </c>
      <c r="N42" s="176"/>
      <c r="O42" s="176"/>
      <c r="P42" s="176">
        <f>'実質公債費比率（分子）の構造'!O$52</f>
        <v>827</v>
      </c>
    </row>
    <row r="43" spans="1:16" x14ac:dyDescent="0.15">
      <c r="A43" s="176" t="s">
        <v>16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15">
      <c r="A44" s="176" t="s">
        <v>62</v>
      </c>
      <c r="B44" s="176">
        <f>'実質公債費比率（分子）の構造'!K$50</f>
        <v>20</v>
      </c>
      <c r="C44" s="176"/>
      <c r="D44" s="176"/>
      <c r="E44" s="176">
        <f>'実質公債費比率（分子）の構造'!L$50</f>
        <v>20</v>
      </c>
      <c r="F44" s="176"/>
      <c r="G44" s="176"/>
      <c r="H44" s="176">
        <f>'実質公債費比率（分子）の構造'!M$50</f>
        <v>9</v>
      </c>
      <c r="I44" s="176"/>
      <c r="J44" s="176"/>
      <c r="K44" s="176">
        <f>'実質公債費比率（分子）の構造'!N$50</f>
        <v>7</v>
      </c>
      <c r="L44" s="176"/>
      <c r="M44" s="176"/>
      <c r="N44" s="176">
        <f>'実質公債費比率（分子）の構造'!O$50</f>
        <v>5</v>
      </c>
      <c r="O44" s="176"/>
      <c r="P44" s="176"/>
    </row>
    <row r="45" spans="1:16" x14ac:dyDescent="0.15">
      <c r="A45" s="176" t="s">
        <v>63</v>
      </c>
      <c r="B45" s="176">
        <f>'実質公債費比率（分子）の構造'!K$49</f>
        <v>7</v>
      </c>
      <c r="C45" s="176"/>
      <c r="D45" s="176"/>
      <c r="E45" s="176">
        <f>'実質公債費比率（分子）の構造'!L$49</f>
        <v>8</v>
      </c>
      <c r="F45" s="176"/>
      <c r="G45" s="176"/>
      <c r="H45" s="176">
        <f>'実質公債費比率（分子）の構造'!M$49</f>
        <v>8</v>
      </c>
      <c r="I45" s="176"/>
      <c r="J45" s="176"/>
      <c r="K45" s="176">
        <f>'実質公債費比率（分子）の構造'!N$49</f>
        <v>11</v>
      </c>
      <c r="L45" s="176"/>
      <c r="M45" s="176"/>
      <c r="N45" s="176">
        <f>'実質公債費比率（分子）の構造'!O$49</f>
        <v>10</v>
      </c>
      <c r="O45" s="176"/>
      <c r="P45" s="176"/>
    </row>
    <row r="46" spans="1:16" x14ac:dyDescent="0.15">
      <c r="A46" s="176" t="s">
        <v>64</v>
      </c>
      <c r="B46" s="176">
        <f>'実質公債費比率（分子）の構造'!K$48</f>
        <v>143</v>
      </c>
      <c r="C46" s="176"/>
      <c r="D46" s="176"/>
      <c r="E46" s="176">
        <f>'実質公債費比率（分子）の構造'!L$48</f>
        <v>143</v>
      </c>
      <c r="F46" s="176"/>
      <c r="G46" s="176"/>
      <c r="H46" s="176">
        <f>'実質公債費比率（分子）の構造'!M$48</f>
        <v>139</v>
      </c>
      <c r="I46" s="176"/>
      <c r="J46" s="176"/>
      <c r="K46" s="176">
        <f>'実質公債費比率（分子）の構造'!N$48</f>
        <v>144</v>
      </c>
      <c r="L46" s="176"/>
      <c r="M46" s="176"/>
      <c r="N46" s="176">
        <f>'実質公債費比率（分子）の構造'!O$48</f>
        <v>151</v>
      </c>
      <c r="O46" s="176"/>
      <c r="P46" s="176"/>
    </row>
    <row r="47" spans="1:16" x14ac:dyDescent="0.15">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66</v>
      </c>
      <c r="B49" s="176">
        <f>'実質公債費比率（分子）の構造'!K$45</f>
        <v>801</v>
      </c>
      <c r="C49" s="176"/>
      <c r="D49" s="176"/>
      <c r="E49" s="176">
        <f>'実質公債費比率（分子）の構造'!L$45</f>
        <v>788</v>
      </c>
      <c r="F49" s="176"/>
      <c r="G49" s="176"/>
      <c r="H49" s="176">
        <f>'実質公債費比率（分子）の構造'!M$45</f>
        <v>943</v>
      </c>
      <c r="I49" s="176"/>
      <c r="J49" s="176"/>
      <c r="K49" s="176">
        <f>'実質公債費比率（分子）の構造'!N$45</f>
        <v>950</v>
      </c>
      <c r="L49" s="176"/>
      <c r="M49" s="176"/>
      <c r="N49" s="176">
        <f>'実質公債費比率（分子）の構造'!O$45</f>
        <v>983</v>
      </c>
      <c r="O49" s="176"/>
      <c r="P49" s="176"/>
    </row>
    <row r="50" spans="1:16" x14ac:dyDescent="0.15">
      <c r="A50" s="176" t="s">
        <v>67</v>
      </c>
      <c r="B50" s="176" t="e">
        <f>NA()</f>
        <v>#N/A</v>
      </c>
      <c r="C50" s="176">
        <f>IF(ISNUMBER('実質公債費比率（分子）の構造'!K$53),'実質公債費比率（分子）の構造'!K$53,NA())</f>
        <v>228</v>
      </c>
      <c r="D50" s="176" t="e">
        <f>NA()</f>
        <v>#N/A</v>
      </c>
      <c r="E50" s="176" t="e">
        <f>NA()</f>
        <v>#N/A</v>
      </c>
      <c r="F50" s="176">
        <f>IF(ISNUMBER('実質公債費比率（分子）の構造'!L$53),'実質公債費比率（分子）の構造'!L$53,NA())</f>
        <v>232</v>
      </c>
      <c r="G50" s="176" t="e">
        <f>NA()</f>
        <v>#N/A</v>
      </c>
      <c r="H50" s="176" t="e">
        <f>NA()</f>
        <v>#N/A</v>
      </c>
      <c r="I50" s="176">
        <f>IF(ISNUMBER('実質公債費比率（分子）の構造'!M$53),'実質公債費比率（分子）の構造'!M$53,NA())</f>
        <v>274</v>
      </c>
      <c r="J50" s="176" t="e">
        <f>NA()</f>
        <v>#N/A</v>
      </c>
      <c r="K50" s="176" t="e">
        <f>NA()</f>
        <v>#N/A</v>
      </c>
      <c r="L50" s="176">
        <f>IF(ISNUMBER('実質公債費比率（分子）の構造'!N$53),'実質公債費比率（分子）の構造'!N$53,NA())</f>
        <v>296</v>
      </c>
      <c r="M50" s="176" t="e">
        <f>NA()</f>
        <v>#N/A</v>
      </c>
      <c r="N50" s="176" t="e">
        <f>NA()</f>
        <v>#N/A</v>
      </c>
      <c r="O50" s="176">
        <f>IF(ISNUMBER('実質公債費比率（分子）の構造'!O$53),'実質公債費比率（分子）の構造'!O$53,NA())</f>
        <v>322</v>
      </c>
      <c r="P50" s="176" t="e">
        <f>NA()</f>
        <v>#N/A</v>
      </c>
    </row>
    <row r="53" spans="1:16" x14ac:dyDescent="0.15">
      <c r="A53" s="144" t="s">
        <v>68</v>
      </c>
    </row>
    <row r="54" spans="1:16" x14ac:dyDescent="0.15">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15">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15">
      <c r="A56" s="175" t="s">
        <v>43</v>
      </c>
      <c r="B56" s="175"/>
      <c r="C56" s="175"/>
      <c r="D56" s="175">
        <f>'将来負担比率（分子）の構造'!I$52</f>
        <v>6895</v>
      </c>
      <c r="E56" s="175"/>
      <c r="F56" s="175"/>
      <c r="G56" s="175">
        <f>'将来負担比率（分子）の構造'!J$52</f>
        <v>6953</v>
      </c>
      <c r="H56" s="175"/>
      <c r="I56" s="175"/>
      <c r="J56" s="175">
        <f>'将来負担比率（分子）の構造'!K$52</f>
        <v>6884</v>
      </c>
      <c r="K56" s="175"/>
      <c r="L56" s="175"/>
      <c r="M56" s="175">
        <f>'将来負担比率（分子）の構造'!L$52</f>
        <v>7739</v>
      </c>
      <c r="N56" s="175"/>
      <c r="O56" s="175"/>
      <c r="P56" s="175">
        <f>'将来負担比率（分子）の構造'!M$52</f>
        <v>9836</v>
      </c>
    </row>
    <row r="57" spans="1:16" x14ac:dyDescent="0.15">
      <c r="A57" s="175" t="s">
        <v>42</v>
      </c>
      <c r="B57" s="175"/>
      <c r="C57" s="175"/>
      <c r="D57" s="175">
        <f>'将来負担比率（分子）の構造'!I$51</f>
        <v>134</v>
      </c>
      <c r="E57" s="175"/>
      <c r="F57" s="175"/>
      <c r="G57" s="175">
        <f>'将来負担比率（分子）の構造'!J$51</f>
        <v>133</v>
      </c>
      <c r="H57" s="175"/>
      <c r="I57" s="175"/>
      <c r="J57" s="175">
        <f>'将来負担比率（分子）の構造'!K$51</f>
        <v>117</v>
      </c>
      <c r="K57" s="175"/>
      <c r="L57" s="175"/>
      <c r="M57" s="175">
        <f>'将来負担比率（分子）の構造'!L$51</f>
        <v>97</v>
      </c>
      <c r="N57" s="175"/>
      <c r="O57" s="175"/>
      <c r="P57" s="175">
        <f>'将来負担比率（分子）の構造'!M$51</f>
        <v>80</v>
      </c>
    </row>
    <row r="58" spans="1:16" x14ac:dyDescent="0.15">
      <c r="A58" s="175" t="s">
        <v>41</v>
      </c>
      <c r="B58" s="175"/>
      <c r="C58" s="175"/>
      <c r="D58" s="175">
        <f>'将来負担比率（分子）の構造'!I$50</f>
        <v>3884</v>
      </c>
      <c r="E58" s="175"/>
      <c r="F58" s="175"/>
      <c r="G58" s="175">
        <f>'将来負担比率（分子）の構造'!J$50</f>
        <v>4040</v>
      </c>
      <c r="H58" s="175"/>
      <c r="I58" s="175"/>
      <c r="J58" s="175">
        <f>'将来負担比率（分子）の構造'!K$50</f>
        <v>4576</v>
      </c>
      <c r="K58" s="175"/>
      <c r="L58" s="175"/>
      <c r="M58" s="175">
        <f>'将来負担比率（分子）の構造'!L$50</f>
        <v>4834</v>
      </c>
      <c r="N58" s="175"/>
      <c r="O58" s="175"/>
      <c r="P58" s="175">
        <f>'将来負担比率（分子）の構造'!M$50</f>
        <v>4681</v>
      </c>
    </row>
    <row r="59" spans="1:16" x14ac:dyDescent="0.15">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35</v>
      </c>
      <c r="B62" s="175">
        <f>'将来負担比率（分子）の構造'!I$45</f>
        <v>1228</v>
      </c>
      <c r="C62" s="175"/>
      <c r="D62" s="175"/>
      <c r="E62" s="175">
        <f>'将来負担比率（分子）の構造'!J$45</f>
        <v>1154</v>
      </c>
      <c r="F62" s="175"/>
      <c r="G62" s="175"/>
      <c r="H62" s="175">
        <f>'将来負担比率（分子）の構造'!K$45</f>
        <v>1062</v>
      </c>
      <c r="I62" s="175"/>
      <c r="J62" s="175"/>
      <c r="K62" s="175">
        <f>'将来負担比率（分子）の構造'!L$45</f>
        <v>958</v>
      </c>
      <c r="L62" s="175"/>
      <c r="M62" s="175"/>
      <c r="N62" s="175">
        <f>'将来負担比率（分子）の構造'!M$45</f>
        <v>864</v>
      </c>
      <c r="O62" s="175"/>
      <c r="P62" s="175"/>
    </row>
    <row r="63" spans="1:16" x14ac:dyDescent="0.15">
      <c r="A63" s="175" t="s">
        <v>34</v>
      </c>
      <c r="B63" s="175">
        <f>'将来負担比率（分子）の構造'!I$44</f>
        <v>100</v>
      </c>
      <c r="C63" s="175"/>
      <c r="D63" s="175"/>
      <c r="E63" s="175">
        <f>'将来負担比率（分子）の構造'!J$44</f>
        <v>81</v>
      </c>
      <c r="F63" s="175"/>
      <c r="G63" s="175"/>
      <c r="H63" s="175">
        <f>'将来負担比率（分子）の構造'!K$44</f>
        <v>74</v>
      </c>
      <c r="I63" s="175"/>
      <c r="J63" s="175"/>
      <c r="K63" s="175">
        <f>'将来負担比率（分子）の構造'!L$44</f>
        <v>65</v>
      </c>
      <c r="L63" s="175"/>
      <c r="M63" s="175"/>
      <c r="N63" s="175">
        <f>'将来負担比率（分子）の構造'!M$44</f>
        <v>56</v>
      </c>
      <c r="O63" s="175"/>
      <c r="P63" s="175"/>
    </row>
    <row r="64" spans="1:16" x14ac:dyDescent="0.15">
      <c r="A64" s="175" t="s">
        <v>33</v>
      </c>
      <c r="B64" s="175">
        <f>'将来負担比率（分子）の構造'!I$43</f>
        <v>1182</v>
      </c>
      <c r="C64" s="175"/>
      <c r="D64" s="175"/>
      <c r="E64" s="175">
        <f>'将来負担比率（分子）の構造'!J$43</f>
        <v>1162</v>
      </c>
      <c r="F64" s="175"/>
      <c r="G64" s="175"/>
      <c r="H64" s="175">
        <f>'将来負担比率（分子）の構造'!K$43</f>
        <v>1132</v>
      </c>
      <c r="I64" s="175"/>
      <c r="J64" s="175"/>
      <c r="K64" s="175">
        <f>'将来負担比率（分子）の構造'!L$43</f>
        <v>1174</v>
      </c>
      <c r="L64" s="175"/>
      <c r="M64" s="175"/>
      <c r="N64" s="175">
        <f>'将来負担比率（分子）の構造'!M$43</f>
        <v>1372</v>
      </c>
      <c r="O64" s="175"/>
      <c r="P64" s="175"/>
    </row>
    <row r="65" spans="1:16" x14ac:dyDescent="0.15">
      <c r="A65" s="175" t="s">
        <v>32</v>
      </c>
      <c r="B65" s="175">
        <f>'将来負担比率（分子）の構造'!I$42</f>
        <v>54</v>
      </c>
      <c r="C65" s="175"/>
      <c r="D65" s="175"/>
      <c r="E65" s="175">
        <f>'将来負担比率（分子）の構造'!J$42</f>
        <v>34</v>
      </c>
      <c r="F65" s="175"/>
      <c r="G65" s="175"/>
      <c r="H65" s="175">
        <f>'将来負担比率（分子）の構造'!K$42</f>
        <v>43</v>
      </c>
      <c r="I65" s="175"/>
      <c r="J65" s="175"/>
      <c r="K65" s="175">
        <f>'将来負担比率（分子）の構造'!L$42</f>
        <v>36</v>
      </c>
      <c r="L65" s="175"/>
      <c r="M65" s="175"/>
      <c r="N65" s="175">
        <f>'将来負担比率（分子）の構造'!M$42</f>
        <v>30</v>
      </c>
      <c r="O65" s="175"/>
      <c r="P65" s="175"/>
    </row>
    <row r="66" spans="1:16" x14ac:dyDescent="0.15">
      <c r="A66" s="175" t="s">
        <v>31</v>
      </c>
      <c r="B66" s="175">
        <f>'将来負担比率（分子）の構造'!I$41</f>
        <v>7988</v>
      </c>
      <c r="C66" s="175"/>
      <c r="D66" s="175"/>
      <c r="E66" s="175">
        <f>'将来負担比率（分子）の構造'!J$41</f>
        <v>8233</v>
      </c>
      <c r="F66" s="175"/>
      <c r="G66" s="175"/>
      <c r="H66" s="175">
        <f>'将来負担比率（分子）の構造'!K$41</f>
        <v>8277</v>
      </c>
      <c r="I66" s="175"/>
      <c r="J66" s="175"/>
      <c r="K66" s="175">
        <f>'将来負担比率（分子）の構造'!L$41</f>
        <v>10393</v>
      </c>
      <c r="L66" s="175"/>
      <c r="M66" s="175"/>
      <c r="N66" s="175">
        <f>'将来負担比率（分子）の構造'!M$41</f>
        <v>12082</v>
      </c>
      <c r="O66" s="175"/>
      <c r="P66" s="175"/>
    </row>
    <row r="67" spans="1:16" x14ac:dyDescent="0.15">
      <c r="A67" s="175" t="s">
        <v>71</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15">
      <c r="A70" s="177" t="s">
        <v>72</v>
      </c>
      <c r="B70" s="177"/>
      <c r="C70" s="177"/>
      <c r="D70" s="177"/>
      <c r="E70" s="177"/>
      <c r="F70" s="177"/>
    </row>
    <row r="71" spans="1:16" x14ac:dyDescent="0.15">
      <c r="A71" s="178"/>
      <c r="B71" s="178" t="str">
        <f>基金残高に係る経年分析!F54</f>
        <v>R03</v>
      </c>
      <c r="C71" s="178" t="str">
        <f>基金残高に係る経年分析!G54</f>
        <v>R04</v>
      </c>
      <c r="D71" s="178" t="str">
        <f>基金残高に係る経年分析!H54</f>
        <v>R05</v>
      </c>
    </row>
    <row r="72" spans="1:16" x14ac:dyDescent="0.15">
      <c r="A72" s="178" t="s">
        <v>73</v>
      </c>
      <c r="B72" s="179">
        <f>基金残高に係る経年分析!F55</f>
        <v>1932</v>
      </c>
      <c r="C72" s="179">
        <f>基金残高に係る経年分析!G55</f>
        <v>1933</v>
      </c>
      <c r="D72" s="179">
        <f>基金残高に係る経年分析!H55</f>
        <v>1906</v>
      </c>
    </row>
    <row r="73" spans="1:16" x14ac:dyDescent="0.15">
      <c r="A73" s="178" t="s">
        <v>74</v>
      </c>
      <c r="B73" s="179">
        <f>基金残高に係る経年分析!F56</f>
        <v>169</v>
      </c>
      <c r="C73" s="179">
        <f>基金残高に係る経年分析!G56</f>
        <v>459</v>
      </c>
      <c r="D73" s="179">
        <f>基金残高に係る経年分析!H56</f>
        <v>573</v>
      </c>
    </row>
    <row r="74" spans="1:16" x14ac:dyDescent="0.15">
      <c r="A74" s="178" t="s">
        <v>75</v>
      </c>
      <c r="B74" s="179">
        <f>基金残高に係る経年分析!F57</f>
        <v>3065</v>
      </c>
      <c r="C74" s="179">
        <f>基金残高に係る経年分析!G57</f>
        <v>3031</v>
      </c>
      <c r="D74" s="179">
        <f>基金残高に係る経年分析!H57</f>
        <v>2734</v>
      </c>
    </row>
  </sheetData>
  <sheetProtection algorithmName="SHA-512" hashValue="C1eyv/CPFIDKV/CRoqRml1Uu5SeZeLzemSC0ss5l/NoqDqyA4X+FUCPbR7eJjeDg/FQ5Y2RDLSWhyDR8jNII9w==" saltValue="zMj0Q+JfJcyaMMvVjILjs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宮原 星</cp:lastModifiedBy>
  <cp:lastPrinted>2025-03-25T00:30:04Z</cp:lastPrinted>
  <dcterms:created xsi:type="dcterms:W3CDTF">2025-02-19T04:37:16Z</dcterms:created>
  <dcterms:modified xsi:type="dcterms:W3CDTF">2026-09-24T00:34:43Z</dcterms:modified>
  <cp:category/>
</cp:coreProperties>
</file>