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1880" windowHeight="6750" firstSheet="2" activeTab="4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  <sheet name="連結行政コスト及び純資産変動計算書" sheetId="9" r:id="rId5"/>
  </sheets>
  <externalReferences>
    <externalReference r:id="rId6"/>
  </externalReferences>
  <definedNames>
    <definedName name="CSV">#REF!</definedName>
    <definedName name="CSVDATA">#REF!</definedName>
    <definedName name="_xlnm.Print_Area" localSheetId="4">連結行政コスト及び純資産変動計算書!$B$1:$Y$60</definedName>
    <definedName name="_xlnm.Print_Area" localSheetId="1">連結行政コスト計算書!$B$1:$P$42</definedName>
    <definedName name="_xlnm.Print_Area" localSheetId="3">連結資金収支計算書!$B$1:$O$62</definedName>
    <definedName name="_xlnm.Print_Area" localSheetId="2">連結純資産変動計算書!$B$1:$S$28</definedName>
    <definedName name="_xlnm.Print_Area" localSheetId="0">連結貸借対照表!$C$1:$AB$64</definedName>
    <definedName name="カテゴリ一覧">[1]カテゴリ!$M$6:$M$16</definedName>
    <definedName name="フォーム共通定義_「画面ＩＤ」入力セルの位置_行" localSheetId="4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4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4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4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5" i="5"/>
  <c r="AD51" i="5" s="1"/>
  <c r="AD46" i="5"/>
  <c r="AD40" i="5"/>
  <c r="AD36" i="5"/>
  <c r="AD25" i="5"/>
  <c r="AE13" i="5"/>
  <c r="AD9" i="5"/>
  <c r="AE7" i="5"/>
  <c r="AE22" i="5" s="1"/>
  <c r="AE62" i="5" s="1"/>
  <c r="U24" i="7"/>
  <c r="U23" i="7"/>
  <c r="U22" i="7"/>
  <c r="U21" i="7"/>
  <c r="U20" i="7"/>
  <c r="U19" i="7"/>
  <c r="W14" i="7"/>
  <c r="V14" i="7"/>
  <c r="V25" i="7" s="1"/>
  <c r="U12" i="7"/>
  <c r="U11" i="7"/>
  <c r="X10" i="7"/>
  <c r="X13" i="7" s="1"/>
  <c r="X25" i="7" s="1"/>
  <c r="X26" i="7" s="1"/>
  <c r="U26" i="7" s="1"/>
  <c r="W10" i="7"/>
  <c r="W13" i="7" s="1"/>
  <c r="W25" i="7" s="1"/>
  <c r="U9" i="7"/>
  <c r="U8" i="7"/>
  <c r="AD39" i="5" l="1"/>
  <c r="AD8" i="5"/>
  <c r="U25" i="7"/>
  <c r="U13" i="7"/>
  <c r="U10" i="7"/>
  <c r="AD7" i="5" l="1"/>
  <c r="AD62" i="5" s="1"/>
</calcChain>
</file>

<file path=xl/sharedStrings.xml><?xml version="1.0" encoding="utf-8"?>
<sst xmlns="http://schemas.openxmlformats.org/spreadsheetml/2006/main" count="652" uniqueCount="351">
  <si>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</si>
  <si>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</si>
  <si>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</si>
  <si>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</si>
  <si>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</si>
  <si>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</si>
  <si>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</si>
  <si>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</si>
  <si>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</si>
  <si>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</si>
  <si>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</si>
  <si>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</si>
  <si>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</si>
  <si>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</si>
  <si>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</si>
  <si>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</si>
  <si>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</si>
  <si>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</si>
  <si>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</si>
  <si>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</si>
  <si>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</si>
  <si>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</si>
  <si>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</si>
  <si>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</si>
  <si>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</si>
  <si>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</si>
  <si>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</si>
  <si>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</si>
  <si>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</si>
  <si>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</si>
  <si>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</si>
  <si>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</si>
  <si>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</si>
  <si>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</si>
  <si>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</si>
  <si>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</si>
  <si>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</si>
  <si>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</si>
  <si>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</si>
  <si>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</si>
  <si>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</si>
  <si>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</si>
  <si>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</si>
  <si>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</si>
  <si>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</si>
  <si>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</si>
  <si>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</si>
  <si>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</si>
  <si>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</si>
  <si>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</si>
  <si>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</si>
  <si>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</si>
  <si>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</si>
  <si>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</si>
  <si>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</si>
  <si>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</si>
  <si>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</si>
  <si>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</si>
  <si>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</si>
  <si>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</si>
  <si>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</si>
  <si>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</si>
  <si>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</si>
  <si>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</si>
  <si>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</si>
  <si>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</si>
  <si>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</si>
  <si>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</si>
  <si>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</si>
  <si>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</si>
  <si>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</si>
  <si>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</si>
  <si>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</si>
  <si>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</si>
  <si>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</si>
  <si>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</si>
  <si>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</si>
  <si>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</si>
  <si>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</si>
  <si>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</si>
  <si>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</si>
  <si>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</si>
  <si>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</si>
  <si>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</si>
  <si>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</si>
  <si>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</si>
  <si>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</si>
  <si>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</si>
  <si>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</si>
  <si>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</si>
  <si>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</si>
  <si>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</si>
  <si>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</si>
  <si>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</si>
  <si>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</si>
  <si>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</si>
  <si>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</si>
  <si>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</si>
  <si>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</si>
  <si>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</si>
  <si>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</si>
  <si>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</si>
  <si>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</si>
  <si>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</si>
  <si>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</si>
  <si>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</si>
  <si>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</si>
  <si>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</si>
  <si>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</si>
  <si>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</si>
  <si>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</si>
  <si>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</si>
  <si>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</si>
  <si>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</si>
  <si>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</si>
  <si>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</si>
  <si>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</si>
  <si>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</si>
  <si>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</si>
  <si>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</si>
  <si>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</si>
  <si>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</si>
  <si>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</si>
  <si>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</si>
  <si>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</si>
  <si>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</si>
  <si>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</si>
  <si>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</si>
  <si>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</si>
  <si>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</si>
  <si>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</si>
  <si>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</si>
  <si>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</si>
  <si>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</si>
  <si>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</si>
  <si>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</si>
  <si>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</si>
  <si>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</si>
  <si>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</si>
  <si>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</si>
  <si>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</si>
  <si>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</si>
  <si>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</si>
  <si>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</si>
  <si>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</si>
  <si>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</si>
  <si>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</si>
  <si>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</si>
  <si>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</si>
  <si>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</si>
  <si>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</si>
  <si>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</si>
  <si>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</si>
  <si>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</si>
  <si>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</si>
  <si>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</si>
  <si>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</si>
  <si>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</si>
  <si>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</si>
  <si>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</si>
  <si>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</si>
  <si>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</si>
  <si>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</si>
  <si>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</si>
  <si>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</si>
  <si>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</si>
  <si>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</si>
  <si>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</si>
  <si>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</si>
  <si>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</si>
  <si>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</si>
  <si>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</si>
  <si>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</si>
  <si>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</si>
  <si>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</si>
  <si>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</si>
  <si>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</si>
  <si>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</si>
  <si>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</si>
  <si>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</si>
  <si>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</si>
  <si>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</si>
  <si>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</si>
  <si>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</si>
  <si>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</si>
  <si>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</si>
  <si>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</si>
  <si>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</si>
  <si>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</si>
  <si>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</si>
  <si>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</si>
  <si>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</si>
  <si>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</si>
  <si>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</si>
  <si>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</si>
  <si>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</si>
  <si>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</si>
  <si>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</si>
  <si>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</si>
  <si>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</si>
  <si>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</si>
  <si>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</si>
  <si>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</si>
  <si>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</si>
  <si>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</si>
  <si>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</si>
  <si>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</si>
  <si>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</si>
  <si>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</si>
  <si>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</si>
  <si>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</si>
  <si>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</si>
  <si>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</si>
  <si>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</si>
  <si>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</si>
  <si>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</si>
  <si>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</si>
  <si>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</si>
  <si>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</si>
  <si>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</si>
  <si>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</si>
  <si>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</si>
  <si>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</si>
  <si>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</si>
  <si>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</si>
  <si>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</si>
  <si>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</si>
  <si>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</si>
  <si>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</si>
  <si>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</si>
  <si>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</si>
  <si>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</si>
  <si>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</si>
  <si>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</si>
  <si>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</si>
  <si>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</si>
  <si>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</si>
  <si>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</si>
  <si>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</si>
  <si>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</si>
  <si>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</si>
  <si>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</si>
  <si>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</si>
  <si>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</si>
  <si>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</si>
  <si>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</si>
  <si>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</si>
  <si>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</si>
  <si>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</si>
  <si>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</si>
  <si>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</si>
  <si>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</si>
  <si>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</si>
  <si>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</si>
  <si>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</si>
  <si>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</si>
  <si>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</si>
  <si>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</si>
  <si>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</si>
  <si>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</si>
  <si>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</si>
  <si>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</si>
  <si>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</si>
  <si>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</si>
  <si>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</si>
  <si>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</si>
  <si>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</si>
  <si>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</si>
  <si>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</si>
  <si>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</si>
  <si>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</si>
  <si>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</si>
  <si>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</si>
  <si>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</si>
  <si>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</si>
  <si>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</si>
  <si>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</si>
  <si>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</si>
  <si>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</si>
  <si>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</si>
  <si>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</si>
  <si>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</si>
  <si>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</si>
  <si>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</si>
  <si>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</si>
  <si>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</si>
  <si>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</si>
  <si>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</si>
  <si>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</si>
  <si>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</si>
  <si>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</si>
  <si>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</si>
  <si>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</si>
  <si>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</si>
  <si>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</si>
  <si>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</si>
  <si>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</si>
  <si>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</si>
  <si>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</si>
  <si>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</si>
  <si>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</si>
  <si>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</si>
  <si>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</si>
  <si>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</si>
  <si>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</si>
  <si>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</si>
  <si>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</si>
  <si>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</si>
  <si>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</si>
  <si>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</si>
  <si>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</si>
  <si>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</si>
  <si>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</si>
  <si>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</si>
  <si>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</si>
  <si>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</si>
  <si>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</si>
  <si>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</si>
  <si>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</si>
  <si>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</si>
  <si>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</si>
  <si>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</si>
  <si>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</si>
  <si>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</si>
  <si>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</si>
  <si>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</si>
  <si>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</si>
  <si>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</si>
  <si>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</si>
  <si>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</si>
  <si>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</si>
  <si>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【業務活動収支】</t>
  </si>
  <si>
    <t>【投資活動収支】</t>
  </si>
  <si>
    <t>【財務活動収支】</t>
  </si>
  <si>
    <t/>
  </si>
  <si>
    <t>-</t>
    <phoneticPr fontId="2"/>
  </si>
  <si>
    <t>連結行政コスト計算書</t>
  </si>
  <si>
    <t>自　平成２８年４月１日　</t>
    <phoneticPr fontId="11"/>
  </si>
  <si>
    <t>至　平成２９年３月３１日</t>
    <phoneticPr fontId="11"/>
  </si>
  <si>
    <t>連結純資産変動計算書</t>
  </si>
  <si>
    <t>至　平成２９年３月３１日</t>
    <phoneticPr fontId="11"/>
  </si>
  <si>
    <t>連結資金収支計算書</t>
  </si>
  <si>
    <t>地方債等償還支出</t>
    <phoneticPr fontId="11"/>
  </si>
  <si>
    <t>地方債等発行収入</t>
    <phoneticPr fontId="11"/>
  </si>
  <si>
    <t>連結貸借対照表</t>
  </si>
  <si>
    <t>（平成２９年３月３１日現在）</t>
  </si>
  <si>
    <t>地方債等</t>
    <phoneticPr fontId="2"/>
  </si>
  <si>
    <t>1年内償還予定地方債等</t>
    <phoneticPr fontId="2"/>
  </si>
  <si>
    <t>連結行政コスト及び純資産変動計算書</t>
  </si>
  <si>
    <t>自　平成２８年４月１日　</t>
    <phoneticPr fontId="11"/>
  </si>
  <si>
    <t>至　平成２９年３月３１日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</si>
</sst>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433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20" xfId="5" applyFont="1" applyFill="1" applyBorder="1" applyAlignment="1">
      <alignment horizontal="right" vertical="center"/>
    </xf>
    <xf numFmtId="177" fontId="9" fillId="0" borderId="11" xfId="5" applyNumberFormat="1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20" xfId="5" applyNumberFormat="1" applyFont="1" applyFill="1" applyBorder="1" applyAlignment="1">
      <alignment horizontal="right" vertical="center"/>
    </xf>
    <xf numFmtId="177" fontId="9" fillId="2" borderId="11" xfId="5" applyNumberFormat="1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2" xfId="5" applyNumberFormat="1" applyFont="1" applyFill="1" applyBorder="1" applyAlignment="1">
      <alignment horizontal="right" vertical="center"/>
    </xf>
    <xf numFmtId="178" fontId="9" fillId="2" borderId="23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20" xfId="5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right" vertical="center"/>
    </xf>
    <xf numFmtId="0" fontId="1" fillId="0" borderId="10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1" xfId="5" applyFont="1" applyFill="1" applyBorder="1" applyAlignment="1">
      <alignment horizontal="right" vertical="center"/>
    </xf>
    <xf numFmtId="176" fontId="1" fillId="2" borderId="28" xfId="5" applyNumberFormat="1" applyFont="1" applyFill="1" applyBorder="1" applyAlignment="1">
      <alignment horizontal="right" vertical="center"/>
    </xf>
    <xf numFmtId="178" fontId="9" fillId="2" borderId="29" xfId="5" applyNumberFormat="1" applyFont="1" applyFill="1" applyBorder="1" applyAlignment="1">
      <alignment horizontal="center" vertical="center"/>
    </xf>
    <xf numFmtId="176" fontId="1" fillId="2" borderId="18" xfId="5" applyNumberFormat="1" applyFont="1" applyFill="1" applyBorder="1" applyAlignment="1">
      <alignment horizontal="right" vertical="center"/>
    </xf>
    <xf numFmtId="177" fontId="9" fillId="2" borderId="19" xfId="5" applyNumberFormat="1" applyFont="1" applyFill="1" applyBorder="1" applyAlignment="1">
      <alignment horizontal="center" vertical="center"/>
    </xf>
    <xf numFmtId="178" fontId="9" fillId="2" borderId="19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1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2" xfId="0" applyNumberFormat="1" applyFont="1" applyFill="1" applyBorder="1" applyAlignment="1">
      <alignment horizontal="right" vertical="center"/>
    </xf>
    <xf numFmtId="37" fontId="9" fillId="2" borderId="23" xfId="0" applyNumberFormat="1" applyFont="1" applyFill="1" applyBorder="1" applyAlignment="1">
      <alignment horizontal="center" vertical="center"/>
    </xf>
    <xf numFmtId="38" fontId="1" fillId="2" borderId="16" xfId="1" applyFont="1" applyFill="1" applyBorder="1" applyAlignment="1">
      <alignment vertical="center"/>
    </xf>
    <xf numFmtId="38" fontId="1" fillId="2" borderId="17" xfId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right" vertical="center"/>
    </xf>
    <xf numFmtId="178" fontId="9" fillId="2" borderId="19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3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8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9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20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10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1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2" xfId="6" applyFont="1" applyFill="1" applyBorder="1" applyAlignment="1">
      <alignment vertical="center"/>
    </xf>
    <xf numFmtId="0" fontId="1" fillId="0" borderId="13" xfId="9" applyFont="1" applyFill="1" applyBorder="1" applyAlignment="1">
      <alignment vertical="center"/>
    </xf>
    <xf numFmtId="0" fontId="1" fillId="0" borderId="13" xfId="8" applyFont="1" applyFill="1" applyBorder="1" applyAlignment="1">
      <alignment vertical="center"/>
    </xf>
    <xf numFmtId="176" fontId="1" fillId="0" borderId="24" xfId="8" applyNumberFormat="1" applyFont="1" applyFill="1" applyBorder="1" applyAlignment="1">
      <alignment horizontal="right" vertical="center"/>
    </xf>
    <xf numFmtId="179" fontId="9" fillId="0" borderId="13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176" fontId="1" fillId="0" borderId="13" xfId="8" applyNumberFormat="1" applyFont="1" applyFill="1" applyBorder="1" applyAlignment="1">
      <alignment horizontal="right" vertical="center"/>
    </xf>
    <xf numFmtId="176" fontId="9" fillId="0" borderId="15" xfId="8" applyNumberFormat="1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6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2" xfId="8" applyNumberFormat="1" applyFont="1" applyFill="1" applyBorder="1" applyAlignment="1">
      <alignment horizontal="right" vertical="center"/>
    </xf>
    <xf numFmtId="179" fontId="9" fillId="0" borderId="47" xfId="8" applyNumberFormat="1" applyFont="1" applyFill="1" applyBorder="1" applyAlignment="1">
      <alignment horizontal="center" vertical="center"/>
    </xf>
    <xf numFmtId="176" fontId="9" fillId="0" borderId="47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3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9" fontId="9" fillId="0" borderId="10" xfId="8" applyNumberFormat="1" applyFont="1" applyFill="1" applyBorder="1" applyAlignment="1">
      <alignment horizontal="center" vertical="center"/>
    </xf>
    <xf numFmtId="0" fontId="1" fillId="0" borderId="13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5" xfId="6" applyFont="1" applyFill="1" applyBorder="1" applyAlignment="1">
      <alignment vertical="center"/>
    </xf>
    <xf numFmtId="0" fontId="1" fillId="0" borderId="26" xfId="9" applyFont="1" applyFill="1" applyBorder="1" applyAlignment="1">
      <alignment vertical="center"/>
    </xf>
    <xf numFmtId="0" fontId="1" fillId="0" borderId="26" xfId="9" applyFont="1" applyFill="1" applyBorder="1" applyAlignment="1">
      <alignment horizontal="left" vertical="center"/>
    </xf>
    <xf numFmtId="0" fontId="10" fillId="0" borderId="26" xfId="9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176" fontId="1" fillId="0" borderId="28" xfId="8" applyNumberFormat="1" applyFont="1" applyFill="1" applyBorder="1" applyAlignment="1">
      <alignment horizontal="right" vertical="center"/>
    </xf>
    <xf numFmtId="179" fontId="9" fillId="0" borderId="26" xfId="8" applyNumberFormat="1" applyFont="1" applyFill="1" applyBorder="1" applyAlignment="1">
      <alignment horizontal="center" vertical="center"/>
    </xf>
    <xf numFmtId="176" fontId="9" fillId="0" borderId="27" xfId="8" applyNumberFormat="1" applyFont="1" applyFill="1" applyBorder="1" applyAlignment="1">
      <alignment horizontal="center" vertical="center"/>
    </xf>
    <xf numFmtId="176" fontId="1" fillId="0" borderId="26" xfId="8" applyNumberFormat="1" applyFont="1" applyFill="1" applyBorder="1" applyAlignment="1">
      <alignment horizontal="right" vertical="center"/>
    </xf>
    <xf numFmtId="176" fontId="9" fillId="0" borderId="29" xfId="6" applyNumberFormat="1" applyFont="1" applyFill="1" applyBorder="1" applyAlignment="1">
      <alignment horizontal="center" vertical="center"/>
    </xf>
    <xf numFmtId="38" fontId="1" fillId="0" borderId="34" xfId="6" applyFont="1" applyFill="1" applyBorder="1" applyAlignment="1">
      <alignment vertical="center"/>
    </xf>
    <xf numFmtId="0" fontId="1" fillId="0" borderId="35" xfId="9" applyFont="1" applyFill="1" applyBorder="1" applyAlignment="1">
      <alignment vertical="center"/>
    </xf>
    <xf numFmtId="0" fontId="1" fillId="0" borderId="35" xfId="9" applyFont="1" applyFill="1" applyBorder="1" applyAlignment="1">
      <alignment horizontal="left" vertical="center"/>
    </xf>
    <xf numFmtId="0" fontId="1" fillId="0" borderId="35" xfId="8" applyFont="1" applyFill="1" applyBorder="1" applyAlignment="1">
      <alignment vertical="center"/>
    </xf>
    <xf numFmtId="176" fontId="1" fillId="0" borderId="37" xfId="8" applyNumberFormat="1" applyFont="1" applyFill="1" applyBorder="1" applyAlignment="1">
      <alignment horizontal="right" vertical="center"/>
    </xf>
    <xf numFmtId="179" fontId="9" fillId="0" borderId="35" xfId="8" applyNumberFormat="1" applyFont="1" applyFill="1" applyBorder="1" applyAlignment="1">
      <alignment horizontal="center" vertical="center"/>
    </xf>
    <xf numFmtId="176" fontId="9" fillId="0" borderId="36" xfId="8" applyNumberFormat="1" applyFont="1" applyFill="1" applyBorder="1" applyAlignment="1">
      <alignment horizontal="center" vertical="center"/>
    </xf>
    <xf numFmtId="176" fontId="1" fillId="0" borderId="35" xfId="8" applyNumberFormat="1" applyFont="1" applyFill="1" applyBorder="1" applyAlignment="1">
      <alignment horizontal="right" vertical="center"/>
    </xf>
    <xf numFmtId="176" fontId="9" fillId="0" borderId="53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2" xfId="3" applyFont="1" applyFill="1" applyBorder="1" applyAlignment="1">
      <alignment vertical="center"/>
    </xf>
    <xf numFmtId="0" fontId="9" fillId="2" borderId="33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10" xfId="3" applyFont="1" applyFill="1" applyBorder="1" applyAlignment="1">
      <alignment vertical="center"/>
    </xf>
    <xf numFmtId="176" fontId="1" fillId="2" borderId="20" xfId="3" applyNumberFormat="1" applyFont="1" applyFill="1" applyBorder="1" applyAlignment="1">
      <alignment horizontal="right" vertical="center"/>
    </xf>
    <xf numFmtId="178" fontId="9" fillId="2" borderId="11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1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7" xfId="3" applyFont="1" applyFill="1" applyBorder="1" applyAlignment="1">
      <alignment vertical="center"/>
    </xf>
    <xf numFmtId="176" fontId="1" fillId="2" borderId="22" xfId="3" applyNumberFormat="1" applyFont="1" applyFill="1" applyBorder="1" applyAlignment="1">
      <alignment horizontal="right" vertical="center"/>
    </xf>
    <xf numFmtId="178" fontId="9" fillId="2" borderId="23" xfId="3" applyNumberFormat="1" applyFont="1" applyFill="1" applyBorder="1" applyAlignment="1">
      <alignment horizontal="center" vertical="center"/>
    </xf>
    <xf numFmtId="176" fontId="1" fillId="2" borderId="20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4" xfId="3" applyNumberFormat="1" applyFont="1" applyFill="1" applyBorder="1" applyAlignment="1">
      <alignment horizontal="right" vertical="center"/>
    </xf>
    <xf numFmtId="176" fontId="1" fillId="2" borderId="18" xfId="3" applyNumberFormat="1" applyFont="1" applyFill="1" applyBorder="1" applyAlignment="1">
      <alignment horizontal="right" vertical="center"/>
    </xf>
    <xf numFmtId="178" fontId="9" fillId="2" borderId="19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0" fontId="1" fillId="2" borderId="26" xfId="3" applyFont="1" applyFill="1" applyBorder="1" applyAlignment="1">
      <alignment horizontal="left" vertical="center"/>
    </xf>
    <xf numFmtId="176" fontId="1" fillId="2" borderId="28" xfId="3" applyNumberFormat="1" applyFont="1" applyFill="1" applyBorder="1" applyAlignment="1">
      <alignment horizontal="right" vertical="center"/>
    </xf>
    <xf numFmtId="178" fontId="9" fillId="2" borderId="29" xfId="3" applyNumberFormat="1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vertical="center"/>
    </xf>
    <xf numFmtId="0" fontId="1" fillId="2" borderId="17" xfId="3" applyFont="1" applyFill="1" applyBorder="1" applyAlignment="1">
      <alignment vertical="center"/>
    </xf>
    <xf numFmtId="38" fontId="1" fillId="2" borderId="17" xfId="6" applyFont="1" applyFill="1" applyBorder="1" applyAlignment="1">
      <alignment vertical="center"/>
    </xf>
    <xf numFmtId="0" fontId="1" fillId="2" borderId="17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49" fontId="4" fillId="0" borderId="0" xfId="10" applyNumberFormat="1" applyFont="1" applyAlignment="1">
      <alignment vertical="center"/>
    </xf>
    <xf numFmtId="49" fontId="1" fillId="0" borderId="0" xfId="11" applyNumberFormat="1" applyFont="1">
      <alignment vertical="center"/>
    </xf>
    <xf numFmtId="0" fontId="4" fillId="0" borderId="0" xfId="10" applyFont="1" applyAlignment="1">
      <alignment vertical="center"/>
    </xf>
    <xf numFmtId="0" fontId="1" fillId="0" borderId="0" xfId="12" applyFont="1">
      <alignment vertical="center"/>
    </xf>
    <xf numFmtId="49" fontId="1" fillId="0" borderId="0" xfId="10" applyNumberFormat="1" applyFont="1" applyFill="1" applyAlignment="1">
      <alignment vertical="center"/>
    </xf>
    <xf numFmtId="0" fontId="1" fillId="0" borderId="0" xfId="10" applyFont="1" applyFill="1" applyAlignment="1">
      <alignment vertical="center"/>
    </xf>
    <xf numFmtId="0" fontId="4" fillId="0" borderId="0" xfId="10" applyFont="1" applyFill="1" applyAlignment="1">
      <alignment vertical="center"/>
    </xf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right"/>
    </xf>
    <xf numFmtId="0" fontId="1" fillId="0" borderId="0" xfId="10" applyFont="1" applyFill="1" applyAlignment="1">
      <alignment horizontal="right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38" fontId="1" fillId="0" borderId="55" xfId="6" applyFont="1" applyFill="1" applyBorder="1" applyAlignment="1">
      <alignment vertical="center"/>
    </xf>
    <xf numFmtId="176" fontId="1" fillId="0" borderId="56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6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6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38" fontId="9" fillId="0" borderId="39" xfId="0" applyNumberFormat="1" applyFont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right" vertical="center"/>
    </xf>
    <xf numFmtId="38" fontId="9" fillId="0" borderId="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horizontal="center" vertical="center"/>
    </xf>
    <xf numFmtId="176" fontId="1" fillId="0" borderId="60" xfId="0" applyNumberFormat="1" applyFont="1" applyFill="1" applyBorder="1" applyAlignment="1">
      <alignment horizontal="right" vertical="center"/>
    </xf>
    <xf numFmtId="38" fontId="9" fillId="0" borderId="9" xfId="0" applyNumberFormat="1" applyFont="1" applyFill="1" applyBorder="1" applyAlignment="1">
      <alignment horizontal="center" vertical="center"/>
    </xf>
    <xf numFmtId="38" fontId="9" fillId="0" borderId="11" xfId="0" applyNumberFormat="1" applyFont="1" applyBorder="1" applyAlignment="1">
      <alignment horizontal="center" vertical="center"/>
    </xf>
    <xf numFmtId="3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9" applyFont="1" applyFill="1" applyBorder="1" applyAlignment="1">
      <alignment horizontal="left" vertical="center"/>
    </xf>
    <xf numFmtId="0" fontId="1" fillId="0" borderId="47" xfId="0" applyFont="1" applyFill="1" applyBorder="1" applyAlignment="1">
      <alignment vertical="center"/>
    </xf>
    <xf numFmtId="38" fontId="9" fillId="0" borderId="47" xfId="0" applyNumberFormat="1" applyFont="1" applyFill="1" applyBorder="1" applyAlignment="1">
      <alignment horizontal="center" vertical="center"/>
    </xf>
    <xf numFmtId="176" fontId="1" fillId="0" borderId="69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71" xfId="0" applyFont="1" applyFill="1" applyBorder="1" applyAlignment="1">
      <alignment vertical="center"/>
    </xf>
    <xf numFmtId="0" fontId="1" fillId="0" borderId="71" xfId="9" applyFont="1" applyFill="1" applyBorder="1" applyAlignment="1">
      <alignment vertical="center"/>
    </xf>
    <xf numFmtId="0" fontId="1" fillId="0" borderId="71" xfId="9" applyFont="1" applyFill="1" applyBorder="1" applyAlignment="1">
      <alignment horizontal="left" vertical="center"/>
    </xf>
    <xf numFmtId="0" fontId="10" fillId="0" borderId="71" xfId="9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7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right" vertical="center"/>
    </xf>
    <xf numFmtId="38" fontId="9" fillId="0" borderId="29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right" vertical="center"/>
    </xf>
    <xf numFmtId="38" fontId="9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6" applyFont="1" applyFill="1" applyBorder="1" applyAlignment="1">
      <alignment horizontal="center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vertical="center"/>
    </xf>
    <xf numFmtId="0" fontId="1" fillId="0" borderId="18" xfId="5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0" fontId="1" fillId="0" borderId="27" xfId="5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17" xfId="6" applyFont="1" applyFill="1" applyBorder="1" applyAlignment="1">
      <alignment horizontal="center" vertical="center"/>
    </xf>
    <xf numFmtId="38" fontId="1" fillId="0" borderId="30" xfId="6" applyFont="1" applyFill="1" applyBorder="1" applyAlignment="1">
      <alignment horizontal="center" vertical="center"/>
    </xf>
    <xf numFmtId="0" fontId="1" fillId="0" borderId="30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horizontal="center" vertical="center"/>
    </xf>
    <xf numFmtId="0" fontId="1" fillId="0" borderId="37" xfId="8" applyFont="1" applyFill="1" applyBorder="1" applyAlignment="1">
      <alignment horizontal="center" vertical="center"/>
    </xf>
    <xf numFmtId="0" fontId="1" fillId="0" borderId="28" xfId="8" applyFont="1" applyFill="1" applyBorder="1" applyAlignment="1">
      <alignment horizontal="center" vertical="center" wrapText="1"/>
    </xf>
    <xf numFmtId="0" fontId="1" fillId="0" borderId="27" xfId="8" applyFont="1" applyBorder="1" applyAlignment="1">
      <alignment horizontal="center" vertical="center" wrapText="1"/>
    </xf>
    <xf numFmtId="0" fontId="1" fillId="0" borderId="29" xfId="8" applyFont="1" applyFill="1" applyBorder="1" applyAlignment="1">
      <alignment horizontal="center" vertical="center" wrapText="1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3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0" xfId="8" applyNumberFormat="1" applyFont="1" applyFill="1" applyBorder="1" applyAlignment="1">
      <alignment horizontal="right" vertical="center"/>
    </xf>
    <xf numFmtId="0" fontId="1" fillId="0" borderId="41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5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9" fontId="1" fillId="0" borderId="49" xfId="8" applyNumberFormat="1" applyFont="1" applyFill="1" applyBorder="1" applyAlignment="1">
      <alignment horizontal="center" vertical="center"/>
    </xf>
    <xf numFmtId="176" fontId="1" fillId="0" borderId="40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51" xfId="8" applyNumberFormat="1" applyFont="1" applyFill="1" applyBorder="1" applyAlignment="1">
      <alignment horizontal="center" vertical="center"/>
    </xf>
    <xf numFmtId="176" fontId="1" fillId="0" borderId="44" xfId="8" applyNumberFormat="1" applyFont="1" applyFill="1" applyBorder="1" applyAlignment="1">
      <alignment horizontal="center" vertical="center"/>
    </xf>
    <xf numFmtId="176" fontId="1" fillId="0" borderId="52" xfId="8" applyNumberFormat="1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7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17" xfId="3" applyFont="1" applyFill="1" applyBorder="1" applyAlignment="1">
      <alignment horizontal="left" vertical="center"/>
    </xf>
    <xf numFmtId="0" fontId="1" fillId="2" borderId="3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6" xfId="3" applyFont="1" applyFill="1" applyBorder="1" applyAlignment="1">
      <alignment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center" vertical="center"/>
    </xf>
    <xf numFmtId="0" fontId="1" fillId="2" borderId="53" xfId="3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51" xfId="0" applyNumberFormat="1" applyFont="1" applyFill="1" applyBorder="1" applyAlignment="1">
      <alignment horizontal="right" vertical="center"/>
    </xf>
    <xf numFmtId="38" fontId="1" fillId="0" borderId="42" xfId="0" applyNumberFormat="1" applyFont="1" applyFill="1" applyBorder="1" applyAlignment="1">
      <alignment horizontal="right" vertical="center"/>
    </xf>
    <xf numFmtId="38" fontId="1" fillId="0" borderId="51" xfId="0" applyNumberFormat="1" applyFont="1" applyFill="1" applyBorder="1" applyAlignment="1">
      <alignment horizontal="right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38" fontId="1" fillId="0" borderId="42" xfId="0" applyNumberFormat="1" applyFont="1" applyFill="1" applyBorder="1" applyAlignment="1">
      <alignment horizontal="center" vertical="center"/>
    </xf>
    <xf numFmtId="38" fontId="1" fillId="0" borderId="43" xfId="0" applyNumberFormat="1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C72"/>
  <sheetViews>
    <sheetView showGridLines="0" topLeftCell="C1" zoomScale="85" zoomScaleNormal="85" zoomScaleSheetLayoutView="85" workbookViewId="0">
      <selection activeCell="C1" sqref="A1:XFD7"/>
    </sheetView>
  </sheetViews>
  <sheetFormatPr defaultColWidth="9"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55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55" ht="23.25" customHeight="1">
      <c r="C2" s="8"/>
      <c r="D2" s="318" t="s">
        <v>344</v>
      </c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</row>
    <row r="3" spans="1:55" ht="21" customHeight="1">
      <c r="D3" s="319" t="s">
        <v>345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</row>
    <row r="4" spans="1:55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55" s="16" customFormat="1" ht="14.25" customHeight="1" thickBot="1">
      <c r="A5" s="15" t="s">
        <v>316</v>
      </c>
      <c r="B5" s="15" t="s">
        <v>317</v>
      </c>
      <c r="D5" s="320" t="s">
        <v>1</v>
      </c>
      <c r="E5" s="321"/>
      <c r="F5" s="321"/>
      <c r="G5" s="321"/>
      <c r="H5" s="321"/>
      <c r="I5" s="321"/>
      <c r="J5" s="321"/>
      <c r="K5" s="322"/>
      <c r="L5" s="322"/>
      <c r="M5" s="322"/>
      <c r="N5" s="322"/>
      <c r="O5" s="322"/>
      <c r="P5" s="323" t="s">
        <v>318</v>
      </c>
      <c r="Q5" s="324"/>
      <c r="R5" s="321" t="s">
        <v>1</v>
      </c>
      <c r="S5" s="321"/>
      <c r="T5" s="321"/>
      <c r="U5" s="321"/>
      <c r="V5" s="321"/>
      <c r="W5" s="321"/>
      <c r="X5" s="321"/>
      <c r="Y5" s="321"/>
      <c r="Z5" s="323" t="s">
        <v>318</v>
      </c>
      <c r="AA5" s="324"/>
    </row>
    <row r="6" spans="1:55" ht="14.65" customHeight="1">
      <c r="D6" s="17" t="s">
        <v>319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320</v>
      </c>
      <c r="S6" s="19"/>
      <c r="T6" s="19"/>
      <c r="U6" s="19"/>
      <c r="V6" s="19"/>
      <c r="W6" s="19"/>
      <c r="X6" s="19"/>
      <c r="Y6" s="18"/>
      <c r="Z6" s="21"/>
      <c r="AA6" s="23"/>
      <c r="BB6" s="317"/>
      <c r="BC6" s="317"/>
    </row>
    <row r="7" spans="1:55" ht="14.65" customHeight="1">
      <c r="A7" s="7" t="s">
        <v>4</v>
      </c>
      <c r="B7" s="7" t="s">
        <v>101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38098932332</v>
      </c>
      <c r="Q7" s="26"/>
      <c r="R7" s="19"/>
      <c r="S7" s="19" t="s">
        <v>102</v>
      </c>
      <c r="T7" s="19"/>
      <c r="U7" s="19"/>
      <c r="V7" s="19"/>
      <c r="W7" s="19"/>
      <c r="X7" s="19"/>
      <c r="Y7" s="18"/>
      <c r="Z7" s="25">
        <v>15341976539</v>
      </c>
      <c r="AA7" s="27"/>
      <c r="AD7" s="9">
        <f>IF(AND(AD8="-",AD36="-",AD39="-"),"-",SUM(AD8,AD36,AD39))</f>
        <v>38098932332</v>
      </c>
      <c r="AE7" s="9">
        <f>IF(COUNTIF(AE8:AE12,"-")=COUNTA(AE8:AE12),"-",SUM(AE8:AE12))</f>
        <v>15341976539</v>
      </c>
      <c r="BB7" s="317"/>
      <c r="BC7" s="317"/>
    </row>
    <row r="8" spans="1:55" ht="14.65" customHeight="1">
      <c r="A8" s="7" t="s">
        <v>6</v>
      </c>
      <c r="B8" s="7" t="s">
        <v>103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34406545437</v>
      </c>
      <c r="Q8" s="26"/>
      <c r="R8" s="19"/>
      <c r="S8" s="19"/>
      <c r="T8" s="19" t="s">
        <v>346</v>
      </c>
      <c r="U8" s="19"/>
      <c r="V8" s="19"/>
      <c r="W8" s="19"/>
      <c r="X8" s="19"/>
      <c r="Y8" s="18"/>
      <c r="Z8" s="25">
        <v>10199059103</v>
      </c>
      <c r="AA8" s="27"/>
      <c r="AD8" s="9">
        <f>IF(AND(AD9="-",AD25="-",COUNTIF(AD34:AD35,"-")=COUNTA(AD34:AD35)),"-",SUM(AD9,AD25,AD34:AD35))</f>
        <v>34406545437</v>
      </c>
      <c r="AE8" s="9">
        <v>10199059103</v>
      </c>
      <c r="BB8" s="317"/>
      <c r="BC8" s="317"/>
    </row>
    <row r="9" spans="1:55" ht="14.65" customHeight="1">
      <c r="A9" s="7" t="s">
        <v>8</v>
      </c>
      <c r="B9" s="7" t="s">
        <v>104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18496014410</v>
      </c>
      <c r="Q9" s="26"/>
      <c r="R9" s="19"/>
      <c r="S9" s="19"/>
      <c r="T9" s="19" t="s">
        <v>105</v>
      </c>
      <c r="U9" s="19"/>
      <c r="V9" s="19"/>
      <c r="W9" s="19"/>
      <c r="X9" s="19"/>
      <c r="Y9" s="18"/>
      <c r="Z9" s="25">
        <v>0</v>
      </c>
      <c r="AA9" s="27"/>
      <c r="AD9" s="9">
        <f>IF(COUNTIF(AD10:AD24,"-")=COUNTA(AD10:AD24),"-",SUM(AD10:AD24))</f>
        <v>18496014410</v>
      </c>
      <c r="AE9" s="9">
        <v>0</v>
      </c>
      <c r="BB9" s="317"/>
      <c r="BC9" s="317"/>
    </row>
    <row r="10" spans="1:55" ht="14.65" customHeight="1">
      <c r="A10" s="7" t="s">
        <v>10</v>
      </c>
      <c r="B10" s="7" t="s">
        <v>106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6693081631</v>
      </c>
      <c r="Q10" s="26"/>
      <c r="R10" s="19"/>
      <c r="S10" s="19"/>
      <c r="T10" s="19" t="s">
        <v>107</v>
      </c>
      <c r="U10" s="19"/>
      <c r="V10" s="19"/>
      <c r="W10" s="19"/>
      <c r="X10" s="19"/>
      <c r="Y10" s="18"/>
      <c r="Z10" s="25">
        <v>2178620305</v>
      </c>
      <c r="AA10" s="27"/>
      <c r="AD10" s="9">
        <v>6693081631</v>
      </c>
      <c r="AE10" s="9">
        <v>2178620305</v>
      </c>
      <c r="BB10" s="317"/>
      <c r="BC10" s="317"/>
    </row>
    <row r="11" spans="1:55" ht="14.65" customHeight="1">
      <c r="A11" s="7" t="s">
        <v>13</v>
      </c>
      <c r="B11" s="7" t="s">
        <v>108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2818212110</v>
      </c>
      <c r="Q11" s="26"/>
      <c r="R11" s="19"/>
      <c r="S11" s="19"/>
      <c r="T11" s="19" t="s">
        <v>109</v>
      </c>
      <c r="U11" s="19"/>
      <c r="V11" s="19"/>
      <c r="W11" s="19"/>
      <c r="X11" s="19"/>
      <c r="Y11" s="18"/>
      <c r="Z11" s="25">
        <v>0</v>
      </c>
      <c r="AA11" s="27"/>
      <c r="AD11" s="9">
        <v>2818212110</v>
      </c>
      <c r="AE11" s="9">
        <v>0</v>
      </c>
      <c r="BB11" s="317"/>
      <c r="BC11" s="317"/>
    </row>
    <row r="12" spans="1:55" ht="14.65" customHeight="1">
      <c r="A12" s="7" t="s">
        <v>15</v>
      </c>
      <c r="B12" s="7" t="s">
        <v>110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20519944414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>
        <v>2964297131</v>
      </c>
      <c r="AA12" s="27"/>
      <c r="AD12" s="9">
        <v>20519944414</v>
      </c>
      <c r="AE12" s="9">
        <v>2964297131</v>
      </c>
      <c r="BB12" s="317"/>
      <c r="BC12" s="317"/>
    </row>
    <row r="13" spans="1:55" ht="14.65" customHeight="1">
      <c r="A13" s="7" t="s">
        <v>17</v>
      </c>
      <c r="B13" s="7" t="s">
        <v>111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-12852352193</v>
      </c>
      <c r="Q13" s="26"/>
      <c r="R13" s="19"/>
      <c r="S13" s="19" t="s">
        <v>112</v>
      </c>
      <c r="T13" s="19"/>
      <c r="U13" s="19"/>
      <c r="V13" s="19"/>
      <c r="W13" s="19"/>
      <c r="X13" s="19"/>
      <c r="Y13" s="18"/>
      <c r="Z13" s="25">
        <v>1385706266</v>
      </c>
      <c r="AA13" s="27"/>
      <c r="AD13" s="9">
        <v>-12852352193</v>
      </c>
      <c r="AE13" s="9">
        <f>IF(COUNTIF(AE14:AE21,"-")=COUNTA(AE14:AE21),"-",SUM(AE14:AE21))</f>
        <v>1385706266</v>
      </c>
      <c r="BB13" s="317"/>
      <c r="BC13" s="317"/>
    </row>
    <row r="14" spans="1:55" ht="14.65" customHeight="1">
      <c r="A14" s="7" t="s">
        <v>19</v>
      </c>
      <c r="B14" s="7" t="s">
        <v>113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398836785</v>
      </c>
      <c r="Q14" s="26"/>
      <c r="R14" s="19"/>
      <c r="S14" s="19"/>
      <c r="T14" s="19" t="s">
        <v>347</v>
      </c>
      <c r="U14" s="19"/>
      <c r="V14" s="19"/>
      <c r="W14" s="19"/>
      <c r="X14" s="19"/>
      <c r="Y14" s="18"/>
      <c r="Z14" s="25">
        <v>1031374471</v>
      </c>
      <c r="AA14" s="27"/>
      <c r="AD14" s="9">
        <v>398836785</v>
      </c>
      <c r="AE14" s="9">
        <v>1031374471</v>
      </c>
      <c r="BB14" s="317"/>
      <c r="BC14" s="317"/>
    </row>
    <row r="15" spans="1:55" ht="14.65" customHeight="1">
      <c r="A15" s="7" t="s">
        <v>21</v>
      </c>
      <c r="B15" s="7" t="s">
        <v>114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-231997863</v>
      </c>
      <c r="Q15" s="26"/>
      <c r="R15" s="19"/>
      <c r="S15" s="19"/>
      <c r="T15" s="19" t="s">
        <v>115</v>
      </c>
      <c r="U15" s="19"/>
      <c r="V15" s="19"/>
      <c r="W15" s="19"/>
      <c r="X15" s="19"/>
      <c r="Y15" s="18"/>
      <c r="Z15" s="25">
        <v>112577527</v>
      </c>
      <c r="AA15" s="27"/>
      <c r="AD15" s="9">
        <v>-231997863</v>
      </c>
      <c r="AE15" s="9">
        <v>112577527</v>
      </c>
      <c r="BB15" s="317"/>
      <c r="BC15" s="317"/>
    </row>
    <row r="16" spans="1:55" ht="14.65" customHeight="1">
      <c r="A16" s="7" t="s">
        <v>23</v>
      </c>
      <c r="B16" s="7" t="s">
        <v>116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>
        <v>0</v>
      </c>
      <c r="Q16" s="26"/>
      <c r="R16" s="19"/>
      <c r="S16" s="19"/>
      <c r="T16" s="19" t="s">
        <v>117</v>
      </c>
      <c r="U16" s="19"/>
      <c r="V16" s="19"/>
      <c r="W16" s="19"/>
      <c r="X16" s="19"/>
      <c r="Y16" s="18"/>
      <c r="Z16" s="25">
        <v>12534269</v>
      </c>
      <c r="AA16" s="27"/>
      <c r="AD16" s="9">
        <v>0</v>
      </c>
      <c r="AE16" s="9">
        <v>12534269</v>
      </c>
      <c r="BB16" s="317"/>
      <c r="BC16" s="317"/>
    </row>
    <row r="17" spans="1:55" ht="14.65" customHeight="1">
      <c r="A17" s="7" t="s">
        <v>25</v>
      </c>
      <c r="B17" s="7" t="s">
        <v>118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>
        <v>0</v>
      </c>
      <c r="Q17" s="26"/>
      <c r="R17" s="18"/>
      <c r="S17" s="19"/>
      <c r="T17" s="19" t="s">
        <v>119</v>
      </c>
      <c r="U17" s="19"/>
      <c r="V17" s="19"/>
      <c r="W17" s="19"/>
      <c r="X17" s="19"/>
      <c r="Y17" s="18"/>
      <c r="Z17" s="25">
        <v>30397</v>
      </c>
      <c r="AA17" s="27"/>
      <c r="AD17" s="9">
        <v>0</v>
      </c>
      <c r="AE17" s="9">
        <v>30397</v>
      </c>
      <c r="BB17" s="317"/>
      <c r="BC17" s="317"/>
    </row>
    <row r="18" spans="1:55" ht="14.65" customHeight="1">
      <c r="A18" s="7" t="s">
        <v>27</v>
      </c>
      <c r="B18" s="7" t="s">
        <v>120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>
        <v>0</v>
      </c>
      <c r="Q18" s="26"/>
      <c r="R18" s="18"/>
      <c r="S18" s="19"/>
      <c r="T18" s="19" t="s">
        <v>121</v>
      </c>
      <c r="U18" s="19"/>
      <c r="V18" s="19"/>
      <c r="W18" s="19"/>
      <c r="X18" s="19"/>
      <c r="Y18" s="18"/>
      <c r="Z18" s="25">
        <v>0</v>
      </c>
      <c r="AA18" s="27"/>
      <c r="AD18" s="9">
        <v>0</v>
      </c>
      <c r="AE18" s="9">
        <v>0</v>
      </c>
      <c r="BB18" s="317"/>
      <c r="BC18" s="317"/>
    </row>
    <row r="19" spans="1:55" ht="14.65" customHeight="1">
      <c r="A19" s="7" t="s">
        <v>29</v>
      </c>
      <c r="B19" s="7" t="s">
        <v>122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>
        <v>0</v>
      </c>
      <c r="Q19" s="26"/>
      <c r="R19" s="19"/>
      <c r="S19" s="19"/>
      <c r="T19" s="19" t="s">
        <v>123</v>
      </c>
      <c r="U19" s="19"/>
      <c r="V19" s="19"/>
      <c r="W19" s="19"/>
      <c r="X19" s="19"/>
      <c r="Y19" s="18"/>
      <c r="Z19" s="25">
        <v>123675417</v>
      </c>
      <c r="AA19" s="27"/>
      <c r="AD19" s="9">
        <v>0</v>
      </c>
      <c r="AE19" s="9">
        <v>123675417</v>
      </c>
      <c r="BB19" s="317"/>
      <c r="BC19" s="317"/>
    </row>
    <row r="20" spans="1:55" ht="14.65" customHeight="1">
      <c r="A20" s="7" t="s">
        <v>31</v>
      </c>
      <c r="B20" s="7" t="s">
        <v>124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125</v>
      </c>
      <c r="U20" s="19"/>
      <c r="V20" s="19"/>
      <c r="W20" s="19"/>
      <c r="X20" s="19"/>
      <c r="Y20" s="18"/>
      <c r="Z20" s="25">
        <v>28429493</v>
      </c>
      <c r="AA20" s="27"/>
      <c r="AD20" s="9">
        <v>0</v>
      </c>
      <c r="AE20" s="9">
        <v>28429493</v>
      </c>
      <c r="BB20" s="317"/>
      <c r="BC20" s="317"/>
    </row>
    <row r="21" spans="1:55" ht="14.65" customHeight="1">
      <c r="A21" s="7" t="s">
        <v>33</v>
      </c>
      <c r="B21" s="7" t="s">
        <v>126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>
        <v>77084692</v>
      </c>
      <c r="AA21" s="27"/>
      <c r="AD21" s="9">
        <v>0</v>
      </c>
      <c r="AE21" s="9">
        <v>77084692</v>
      </c>
      <c r="BB21" s="317"/>
      <c r="BC21" s="317"/>
    </row>
    <row r="22" spans="1:55" ht="14.65" customHeight="1">
      <c r="A22" s="7" t="s">
        <v>35</v>
      </c>
      <c r="B22" s="7" t="s">
        <v>99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>
        <v>0</v>
      </c>
      <c r="Q22" s="26"/>
      <c r="R22" s="325" t="s">
        <v>100</v>
      </c>
      <c r="S22" s="326"/>
      <c r="T22" s="326"/>
      <c r="U22" s="326"/>
      <c r="V22" s="326"/>
      <c r="W22" s="326"/>
      <c r="X22" s="326"/>
      <c r="Y22" s="326"/>
      <c r="Z22" s="30">
        <v>16727682805</v>
      </c>
      <c r="AA22" s="31"/>
      <c r="AD22" s="9">
        <v>0</v>
      </c>
      <c r="AE22" s="9">
        <f>IF(AND(AE7="-",AE13="-"),"-",SUM(AE7,AE13))</f>
        <v>16727682805</v>
      </c>
      <c r="BB22" s="317"/>
      <c r="BC22" s="317"/>
    </row>
    <row r="23" spans="1:55" ht="14.6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>
        <v>0</v>
      </c>
      <c r="Q23" s="26"/>
      <c r="R23" s="19" t="s">
        <v>321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  <c r="BB23" s="317"/>
      <c r="BC23" s="317"/>
    </row>
    <row r="24" spans="1:55" ht="14.65" customHeight="1">
      <c r="A24" s="7" t="s">
        <v>39</v>
      </c>
      <c r="B24" s="7" t="s">
        <v>129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>
        <v>1150289526</v>
      </c>
      <c r="Q24" s="26"/>
      <c r="R24" s="19"/>
      <c r="S24" s="19" t="s">
        <v>130</v>
      </c>
      <c r="T24" s="19"/>
      <c r="U24" s="19"/>
      <c r="V24" s="19"/>
      <c r="W24" s="19"/>
      <c r="X24" s="19"/>
      <c r="Y24" s="18"/>
      <c r="Z24" s="25">
        <v>40161165033</v>
      </c>
      <c r="AA24" s="27"/>
      <c r="AD24" s="9">
        <v>1150289526</v>
      </c>
      <c r="AE24" s="9">
        <v>40161165033</v>
      </c>
      <c r="BB24" s="317"/>
      <c r="BC24" s="317"/>
    </row>
    <row r="25" spans="1:55" ht="14.65" customHeight="1">
      <c r="A25" s="7" t="s">
        <v>41</v>
      </c>
      <c r="B25" s="7" t="s">
        <v>131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14963108779</v>
      </c>
      <c r="Q25" s="26"/>
      <c r="R25" s="19"/>
      <c r="S25" s="18" t="s">
        <v>132</v>
      </c>
      <c r="T25" s="19"/>
      <c r="U25" s="19"/>
      <c r="V25" s="19"/>
      <c r="W25" s="19"/>
      <c r="X25" s="19"/>
      <c r="Y25" s="18"/>
      <c r="Z25" s="25">
        <v>-14968708974</v>
      </c>
      <c r="AA25" s="27"/>
      <c r="AD25" s="9">
        <f>IF(COUNTIF(AD26:AD33,"-")=COUNTA(AD26:AD33),"-",SUM(AD26:AD33))</f>
        <v>14963108779</v>
      </c>
      <c r="AE25" s="9">
        <v>-14968708974</v>
      </c>
      <c r="BB25" s="317"/>
      <c r="BC25" s="317"/>
    </row>
    <row r="26" spans="1:55" ht="14.65" customHeight="1">
      <c r="A26" s="7" t="s">
        <v>43</v>
      </c>
      <c r="B26" s="7" t="s">
        <v>133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195670724</v>
      </c>
      <c r="Q26" s="26"/>
      <c r="R26" s="19"/>
      <c r="S26" s="19" t="s">
        <v>134</v>
      </c>
      <c r="T26" s="19"/>
      <c r="U26" s="19"/>
      <c r="V26" s="19"/>
      <c r="W26" s="19"/>
      <c r="X26" s="19"/>
      <c r="Y26" s="18"/>
      <c r="Z26" s="25">
        <v>0</v>
      </c>
      <c r="AA26" s="27"/>
      <c r="AD26" s="9">
        <v>195670724</v>
      </c>
      <c r="AE26" s="9">
        <v>0</v>
      </c>
      <c r="BB26" s="317"/>
      <c r="BC26" s="317"/>
    </row>
    <row r="27" spans="1:55" ht="14.6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555415335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555415335</v>
      </c>
      <c r="BB27" s="317"/>
      <c r="BC27" s="317"/>
    </row>
    <row r="28" spans="1:55" ht="14.6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-269154298</v>
      </c>
      <c r="Q28" s="26"/>
      <c r="R28" s="327"/>
      <c r="S28" s="328"/>
      <c r="T28" s="328"/>
      <c r="U28" s="328"/>
      <c r="V28" s="328"/>
      <c r="W28" s="328"/>
      <c r="X28" s="328"/>
      <c r="Y28" s="328"/>
      <c r="Z28" s="25"/>
      <c r="AA28" s="27"/>
      <c r="AD28" s="9">
        <v>-269154298</v>
      </c>
      <c r="BB28" s="317"/>
      <c r="BC28" s="317"/>
    </row>
    <row r="29" spans="1:55" ht="14.6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27695226120</v>
      </c>
      <c r="Q29" s="26"/>
      <c r="R29" s="19"/>
      <c r="S29" s="32"/>
      <c r="T29" s="32"/>
      <c r="U29" s="32"/>
      <c r="V29" s="32"/>
      <c r="W29" s="32"/>
      <c r="X29" s="32"/>
      <c r="Y29" s="32"/>
      <c r="Z29" s="33"/>
      <c r="AA29" s="36"/>
      <c r="AD29" s="9">
        <v>27695226120</v>
      </c>
      <c r="BB29" s="317"/>
      <c r="BC29" s="317"/>
    </row>
    <row r="30" spans="1:55" ht="14.6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-13245236130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5"/>
      <c r="AD30" s="9">
        <v>-13245236130</v>
      </c>
      <c r="BB30" s="317"/>
      <c r="BC30" s="317"/>
    </row>
    <row r="31" spans="1:55" ht="14.6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7"/>
      <c r="S31" s="18"/>
      <c r="T31" s="18"/>
      <c r="U31" s="18"/>
      <c r="V31" s="18"/>
      <c r="W31" s="18"/>
      <c r="X31" s="18"/>
      <c r="Y31" s="37"/>
      <c r="Z31" s="25"/>
      <c r="AA31" s="35"/>
      <c r="AD31" s="9">
        <v>0</v>
      </c>
      <c r="BB31" s="317"/>
      <c r="BC31" s="317"/>
    </row>
    <row r="32" spans="1:55" ht="14.6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>
        <v>0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5"/>
      <c r="AD32" s="9">
        <v>0</v>
      </c>
      <c r="BB32" s="317"/>
      <c r="BC32" s="317"/>
    </row>
    <row r="33" spans="1:55" ht="14.6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>
        <v>31187028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31187028</v>
      </c>
      <c r="BB33" s="317"/>
      <c r="BC33" s="317"/>
    </row>
    <row r="34" spans="1:55" ht="14.6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4161317713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4161317713</v>
      </c>
      <c r="BB34" s="317"/>
      <c r="BC34" s="317"/>
    </row>
    <row r="35" spans="1:55" ht="14.6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-3213895465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-3213895465</v>
      </c>
      <c r="BB35" s="317"/>
      <c r="BC35" s="317"/>
    </row>
    <row r="36" spans="1:55" ht="14.6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4628121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4628121</v>
      </c>
      <c r="BB36" s="317"/>
      <c r="BC36" s="317"/>
    </row>
    <row r="37" spans="1:55" ht="14.6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2485364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2485364</v>
      </c>
      <c r="BB37" s="317"/>
      <c r="BC37" s="317"/>
    </row>
    <row r="38" spans="1:55" ht="14.6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2142757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2142757</v>
      </c>
      <c r="BB38" s="317"/>
      <c r="BC38" s="317"/>
    </row>
    <row r="39" spans="1:55" ht="14.6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3687758774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IF(COUNTIF(AD40:AD50,"-")=COUNTA(AD40:AD50),"-",SUM(AD40,AD44:AD46,AD49:AD50))</f>
        <v>3687758774</v>
      </c>
      <c r="BB39" s="317"/>
      <c r="BC39" s="317"/>
    </row>
    <row r="40" spans="1:55" ht="14.6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40048533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40048533</v>
      </c>
      <c r="BB40" s="317"/>
      <c r="BC40" s="317"/>
    </row>
    <row r="41" spans="1:55" ht="14.6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>
        <v>856704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856704</v>
      </c>
      <c r="BB41" s="317"/>
      <c r="BC41" s="317"/>
    </row>
    <row r="42" spans="1:55" ht="14.6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39191829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39191829</v>
      </c>
      <c r="BB42" s="317"/>
      <c r="BC42" s="317"/>
    </row>
    <row r="43" spans="1:55" ht="14.6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>
        <v>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0</v>
      </c>
      <c r="BB43" s="317"/>
      <c r="BC43" s="317"/>
    </row>
    <row r="44" spans="1:55" ht="14.6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8"/>
      <c r="L44" s="18"/>
      <c r="M44" s="18"/>
      <c r="N44" s="18"/>
      <c r="O44" s="18"/>
      <c r="P44" s="25">
        <v>56947904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56947904</v>
      </c>
      <c r="BB44" s="317"/>
      <c r="BC44" s="317"/>
    </row>
    <row r="45" spans="1:55" ht="14.6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8960000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8960000</v>
      </c>
      <c r="BB45" s="317"/>
      <c r="BC45" s="317"/>
    </row>
    <row r="46" spans="1:55" ht="14.6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>
        <v>3272325018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IF(COUNTIF(AD47:AD48,"-")=COUNTA(AD47:AD48),"-",SUM(AD47:AD48))</f>
        <v>3272325018</v>
      </c>
      <c r="BB46" s="317"/>
      <c r="BC46" s="317"/>
    </row>
    <row r="47" spans="1:55" ht="14.65" customHeight="1">
      <c r="A47" s="7" t="s">
        <v>75</v>
      </c>
      <c r="D47" s="24"/>
      <c r="E47" s="19"/>
      <c r="F47" s="19"/>
      <c r="G47" s="19"/>
      <c r="H47" s="19" t="s">
        <v>77</v>
      </c>
      <c r="I47" s="19"/>
      <c r="J47" s="19"/>
      <c r="K47" s="18"/>
      <c r="L47" s="18"/>
      <c r="M47" s="18"/>
      <c r="N47" s="18"/>
      <c r="O47" s="18"/>
      <c r="P47" s="25">
        <v>0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0</v>
      </c>
      <c r="BB47" s="317"/>
      <c r="BC47" s="317"/>
    </row>
    <row r="48" spans="1:55" ht="14.65" customHeight="1">
      <c r="A48" s="7" t="s">
        <v>78</v>
      </c>
      <c r="D48" s="24"/>
      <c r="E48" s="18"/>
      <c r="F48" s="19"/>
      <c r="G48" s="19"/>
      <c r="H48" s="19" t="s">
        <v>36</v>
      </c>
      <c r="I48" s="19"/>
      <c r="J48" s="19"/>
      <c r="K48" s="18"/>
      <c r="L48" s="18"/>
      <c r="M48" s="18"/>
      <c r="N48" s="18"/>
      <c r="O48" s="18"/>
      <c r="P48" s="25">
        <v>3272325018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3272325018</v>
      </c>
      <c r="BB48" s="317"/>
      <c r="BC48" s="317"/>
    </row>
    <row r="49" spans="1:55" ht="14.65" customHeight="1">
      <c r="A49" s="7" t="s">
        <v>79</v>
      </c>
      <c r="D49" s="24"/>
      <c r="E49" s="18"/>
      <c r="F49" s="19"/>
      <c r="G49" s="19" t="s">
        <v>36</v>
      </c>
      <c r="H49" s="19"/>
      <c r="I49" s="19"/>
      <c r="J49" s="19"/>
      <c r="K49" s="18"/>
      <c r="L49" s="18"/>
      <c r="M49" s="18"/>
      <c r="N49" s="18"/>
      <c r="O49" s="18"/>
      <c r="P49" s="25">
        <v>311865135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311865135</v>
      </c>
      <c r="BB49" s="317"/>
      <c r="BC49" s="317"/>
    </row>
    <row r="50" spans="1:55" ht="14.65" customHeight="1">
      <c r="A50" s="7" t="s">
        <v>80</v>
      </c>
      <c r="D50" s="24"/>
      <c r="E50" s="18"/>
      <c r="F50" s="19"/>
      <c r="G50" s="19" t="s">
        <v>81</v>
      </c>
      <c r="H50" s="19"/>
      <c r="I50" s="19"/>
      <c r="J50" s="19"/>
      <c r="K50" s="18"/>
      <c r="L50" s="18"/>
      <c r="M50" s="18"/>
      <c r="N50" s="18"/>
      <c r="O50" s="18"/>
      <c r="P50" s="25">
        <v>-2387816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-2387816</v>
      </c>
      <c r="BB50" s="317"/>
      <c r="BC50" s="317"/>
    </row>
    <row r="51" spans="1:55" ht="14.65" customHeight="1">
      <c r="A51" s="7" t="s">
        <v>82</v>
      </c>
      <c r="D51" s="24"/>
      <c r="E51" s="18" t="s">
        <v>83</v>
      </c>
      <c r="F51" s="19"/>
      <c r="G51" s="20"/>
      <c r="H51" s="20"/>
      <c r="I51" s="20"/>
      <c r="J51" s="18"/>
      <c r="K51" s="18"/>
      <c r="L51" s="18"/>
      <c r="M51" s="18"/>
      <c r="N51" s="18"/>
      <c r="O51" s="18"/>
      <c r="P51" s="25">
        <v>3821206532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f>IF(COUNTIF(AD52:AD60,"-")=COUNTA(AD52:AD60),"-",SUM(AD52:AD55,AD58:AD60))</f>
        <v>3821206532</v>
      </c>
      <c r="BB51" s="317"/>
      <c r="BC51" s="317"/>
    </row>
    <row r="52" spans="1:55" ht="14.65" customHeight="1">
      <c r="A52" s="7" t="s">
        <v>84</v>
      </c>
      <c r="D52" s="24"/>
      <c r="E52" s="18"/>
      <c r="F52" s="19" t="s">
        <v>85</v>
      </c>
      <c r="G52" s="20"/>
      <c r="H52" s="20"/>
      <c r="I52" s="20"/>
      <c r="J52" s="18"/>
      <c r="K52" s="18"/>
      <c r="L52" s="18"/>
      <c r="M52" s="18"/>
      <c r="N52" s="18"/>
      <c r="O52" s="18"/>
      <c r="P52" s="25">
        <v>1265683364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1265683364</v>
      </c>
      <c r="BB52" s="317"/>
      <c r="BC52" s="317"/>
    </row>
    <row r="53" spans="1:55" ht="14.65" customHeight="1">
      <c r="A53" s="7" t="s">
        <v>86</v>
      </c>
      <c r="D53" s="24"/>
      <c r="E53" s="18"/>
      <c r="F53" s="19" t="s">
        <v>87</v>
      </c>
      <c r="G53" s="19"/>
      <c r="H53" s="28"/>
      <c r="I53" s="19"/>
      <c r="J53" s="19"/>
      <c r="K53" s="18"/>
      <c r="L53" s="18"/>
      <c r="M53" s="18"/>
      <c r="N53" s="18"/>
      <c r="O53" s="18"/>
      <c r="P53" s="25">
        <v>224713775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224713775</v>
      </c>
      <c r="BB53" s="317"/>
      <c r="BC53" s="317"/>
    </row>
    <row r="54" spans="1:55" ht="14.65" customHeight="1">
      <c r="A54" s="7">
        <v>1500000</v>
      </c>
      <c r="D54" s="24"/>
      <c r="E54" s="18"/>
      <c r="F54" s="19" t="s">
        <v>88</v>
      </c>
      <c r="G54" s="19"/>
      <c r="H54" s="19"/>
      <c r="I54" s="19"/>
      <c r="J54" s="19"/>
      <c r="K54" s="18"/>
      <c r="L54" s="18"/>
      <c r="M54" s="18"/>
      <c r="N54" s="18"/>
      <c r="O54" s="18"/>
      <c r="P54" s="25">
        <v>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0</v>
      </c>
      <c r="BB54" s="317"/>
      <c r="BC54" s="317"/>
    </row>
    <row r="55" spans="1:55" ht="14.65" customHeight="1">
      <c r="A55" s="7" t="s">
        <v>89</v>
      </c>
      <c r="D55" s="24"/>
      <c r="E55" s="19"/>
      <c r="F55" s="19" t="s">
        <v>74</v>
      </c>
      <c r="G55" s="19"/>
      <c r="H55" s="28"/>
      <c r="I55" s="19"/>
      <c r="J55" s="19"/>
      <c r="K55" s="18"/>
      <c r="L55" s="18"/>
      <c r="M55" s="18"/>
      <c r="N55" s="18"/>
      <c r="O55" s="18"/>
      <c r="P55" s="25">
        <v>2279821640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f>IF(COUNTIF(AD56:AD57,"-")=COUNTA(AD56:AD57),"-",SUM(AD56:AD57))</f>
        <v>2279821640</v>
      </c>
      <c r="BB55" s="317"/>
      <c r="BC55" s="317"/>
    </row>
    <row r="56" spans="1:55" ht="14.65" customHeight="1">
      <c r="A56" s="7" t="s">
        <v>90</v>
      </c>
      <c r="D56" s="24"/>
      <c r="E56" s="19"/>
      <c r="F56" s="19"/>
      <c r="G56" s="19" t="s">
        <v>91</v>
      </c>
      <c r="H56" s="19"/>
      <c r="I56" s="19"/>
      <c r="J56" s="19"/>
      <c r="K56" s="18"/>
      <c r="L56" s="18"/>
      <c r="M56" s="18"/>
      <c r="N56" s="18"/>
      <c r="O56" s="18"/>
      <c r="P56" s="25">
        <v>2279437447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2279437447</v>
      </c>
      <c r="BB56" s="317"/>
      <c r="BC56" s="317"/>
    </row>
    <row r="57" spans="1:55" ht="14.65" customHeight="1">
      <c r="A57" s="7" t="s">
        <v>92</v>
      </c>
      <c r="D57" s="24"/>
      <c r="E57" s="19"/>
      <c r="F57" s="19"/>
      <c r="G57" s="19" t="s">
        <v>77</v>
      </c>
      <c r="H57" s="19"/>
      <c r="I57" s="19"/>
      <c r="J57" s="19"/>
      <c r="K57" s="18"/>
      <c r="L57" s="18"/>
      <c r="M57" s="18"/>
      <c r="N57" s="18"/>
      <c r="O57" s="18"/>
      <c r="P57" s="25">
        <v>384193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384193</v>
      </c>
      <c r="BB57" s="317"/>
      <c r="BC57" s="317"/>
    </row>
    <row r="58" spans="1:55" ht="14.65" customHeight="1">
      <c r="A58" s="7" t="s">
        <v>93</v>
      </c>
      <c r="D58" s="24"/>
      <c r="E58" s="19"/>
      <c r="F58" s="19" t="s">
        <v>94</v>
      </c>
      <c r="G58" s="19"/>
      <c r="H58" s="19"/>
      <c r="I58" s="19"/>
      <c r="J58" s="19"/>
      <c r="K58" s="18"/>
      <c r="L58" s="18"/>
      <c r="M58" s="18"/>
      <c r="N58" s="18"/>
      <c r="O58" s="18"/>
      <c r="P58" s="25">
        <v>33914557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33914557</v>
      </c>
      <c r="BB58" s="317"/>
      <c r="BC58" s="317"/>
    </row>
    <row r="59" spans="1:55" ht="14.65" customHeight="1">
      <c r="A59" s="7" t="s">
        <v>95</v>
      </c>
      <c r="D59" s="24"/>
      <c r="E59" s="19"/>
      <c r="F59" s="19" t="s">
        <v>36</v>
      </c>
      <c r="G59" s="19"/>
      <c r="H59" s="28"/>
      <c r="I59" s="19"/>
      <c r="J59" s="19"/>
      <c r="K59" s="18"/>
      <c r="L59" s="18"/>
      <c r="M59" s="18"/>
      <c r="N59" s="18"/>
      <c r="O59" s="18"/>
      <c r="P59" s="25">
        <v>19310338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19310338</v>
      </c>
      <c r="BB59" s="317"/>
      <c r="BC59" s="317"/>
    </row>
    <row r="60" spans="1:55" ht="14.65" customHeight="1">
      <c r="A60" s="7" t="s">
        <v>96</v>
      </c>
      <c r="D60" s="24"/>
      <c r="E60" s="19"/>
      <c r="F60" s="38" t="s">
        <v>81</v>
      </c>
      <c r="G60" s="19"/>
      <c r="H60" s="19"/>
      <c r="I60" s="19"/>
      <c r="J60" s="19"/>
      <c r="K60" s="18"/>
      <c r="L60" s="18"/>
      <c r="M60" s="18"/>
      <c r="N60" s="18"/>
      <c r="O60" s="18"/>
      <c r="P60" s="25">
        <v>-2237142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-2237142</v>
      </c>
      <c r="BB60" s="317"/>
      <c r="BC60" s="317"/>
    </row>
    <row r="61" spans="1:55" ht="14.65" customHeight="1" thickBot="1">
      <c r="A61" s="7">
        <v>1565000</v>
      </c>
      <c r="B61" s="7" t="s">
        <v>127</v>
      </c>
      <c r="D61" s="24"/>
      <c r="E61" s="19" t="s">
        <v>97</v>
      </c>
      <c r="F61" s="19"/>
      <c r="G61" s="19"/>
      <c r="H61" s="19"/>
      <c r="I61" s="19"/>
      <c r="J61" s="19"/>
      <c r="K61" s="18"/>
      <c r="L61" s="18"/>
      <c r="M61" s="18"/>
      <c r="N61" s="18"/>
      <c r="O61" s="18"/>
      <c r="P61" s="25" t="s">
        <v>335</v>
      </c>
      <c r="Q61" s="26"/>
      <c r="R61" s="329" t="s">
        <v>128</v>
      </c>
      <c r="S61" s="330"/>
      <c r="T61" s="330"/>
      <c r="U61" s="330"/>
      <c r="V61" s="330"/>
      <c r="W61" s="330"/>
      <c r="X61" s="330"/>
      <c r="Y61" s="331"/>
      <c r="Z61" s="40">
        <v>25192456059</v>
      </c>
      <c r="AA61" s="41"/>
      <c r="AD61" s="9" t="s">
        <v>12</v>
      </c>
      <c r="AE61" s="9">
        <f>IF(AND(AE24="-",AE25="-",AE26="-"),"-",SUM(AE24,AE25,AE26))</f>
        <v>25192456059</v>
      </c>
      <c r="BB61" s="317"/>
      <c r="BC61" s="317"/>
    </row>
    <row r="62" spans="1:55" ht="14.65" customHeight="1" thickBot="1">
      <c r="A62" s="7" t="s">
        <v>2</v>
      </c>
      <c r="B62" s="7" t="s">
        <v>98</v>
      </c>
      <c r="D62" s="332" t="s">
        <v>3</v>
      </c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4"/>
      <c r="P62" s="42">
        <v>41920138864</v>
      </c>
      <c r="Q62" s="43"/>
      <c r="R62" s="320" t="s">
        <v>322</v>
      </c>
      <c r="S62" s="321"/>
      <c r="T62" s="321"/>
      <c r="U62" s="321"/>
      <c r="V62" s="321"/>
      <c r="W62" s="321"/>
      <c r="X62" s="321"/>
      <c r="Y62" s="335"/>
      <c r="Z62" s="42">
        <v>41920138864</v>
      </c>
      <c r="AA62" s="44"/>
      <c r="AD62" s="9">
        <f>IF(AND(AD7="-",AD51="-",AD61="-"),"-",SUM(AD7,AD51,AD61))</f>
        <v>41920138864</v>
      </c>
      <c r="AE62" s="9">
        <f>IF(AND(AE22="-",AE61="-"),"-",SUM(AE22,AE61))</f>
        <v>41920138864</v>
      </c>
      <c r="BB62" s="317"/>
      <c r="BC62" s="317"/>
    </row>
    <row r="63" spans="1:55" ht="14.65" customHeight="1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  <c r="BB63" s="317"/>
      <c r="BC63" s="317"/>
    </row>
    <row r="64" spans="1:55" ht="14.65" customHeight="1">
      <c r="D64" s="46"/>
      <c r="E64" s="47" t="s">
        <v>323</v>
      </c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  <c r="BB64" s="317"/>
      <c r="BC64" s="317"/>
    </row>
    <row r="65" spans="54:55" ht="14.65" customHeight="1">
      <c r="BB65" s="317"/>
      <c r="BC65" s="317"/>
    </row>
    <row r="66" spans="54:55" ht="14.65" customHeight="1">
      <c r="BB66" s="317"/>
      <c r="BC66" s="317"/>
    </row>
    <row r="67" spans="54:55" ht="14.65" customHeight="1">
      <c r="BB67" s="317"/>
      <c r="BC67" s="317"/>
    </row>
    <row r="68" spans="54:55" ht="14.65" customHeight="1">
      <c r="BB68" s="317"/>
      <c r="BC68" s="317"/>
    </row>
    <row r="69" spans="54:55" ht="16.5" customHeight="1">
      <c r="BB69" s="317"/>
      <c r="BC69" s="317"/>
    </row>
    <row r="70" spans="54:55" ht="14.65" customHeight="1">
      <c r="BB70" s="317"/>
      <c r="BC70" s="317"/>
    </row>
    <row r="71" spans="54:55" ht="9.75" customHeight="1"/>
    <row r="72" spans="54:55" ht="14.65" customHeight="1"/>
  </sheetData>
  <mergeCells count="11">
    <mergeCell ref="R22:Y22"/>
    <mergeCell ref="R28:Y28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B42"/>
  <sheetViews>
    <sheetView topLeftCell="B1" zoomScale="85" zoomScaleNormal="85" zoomScaleSheetLayoutView="100" workbookViewId="0">
      <selection activeCell="B1" sqref="A1:XFD7"/>
    </sheetView>
  </sheetViews>
  <sheetFormatPr defaultColWidth="9" defaultRowHeight="13.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54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54" ht="24">
      <c r="C2" s="336" t="s">
        <v>336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51"/>
    </row>
    <row r="3" spans="1:54" ht="17.25">
      <c r="C3" s="337" t="s">
        <v>337</v>
      </c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51"/>
    </row>
    <row r="4" spans="1:54" ht="17.25">
      <c r="C4" s="337" t="s">
        <v>338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51"/>
    </row>
    <row r="5" spans="1:54" ht="18" thickBot="1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0</v>
      </c>
      <c r="P5" s="51"/>
    </row>
    <row r="6" spans="1:54" ht="18" thickBot="1">
      <c r="A6" s="50" t="s">
        <v>316</v>
      </c>
      <c r="C6" s="338" t="s">
        <v>1</v>
      </c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40" t="s">
        <v>318</v>
      </c>
      <c r="O6" s="341"/>
      <c r="P6" s="51"/>
    </row>
    <row r="7" spans="1:54">
      <c r="A7" s="50" t="s">
        <v>137</v>
      </c>
      <c r="C7" s="54"/>
      <c r="D7" s="55" t="s">
        <v>138</v>
      </c>
      <c r="E7" s="55"/>
      <c r="F7" s="56"/>
      <c r="G7" s="55"/>
      <c r="H7" s="55"/>
      <c r="I7" s="55"/>
      <c r="J7" s="55"/>
      <c r="K7" s="56"/>
      <c r="L7" s="56"/>
      <c r="M7" s="56"/>
      <c r="N7" s="57">
        <v>13363866866</v>
      </c>
      <c r="O7" s="58"/>
      <c r="P7" s="59"/>
      <c r="BB7" s="314"/>
    </row>
    <row r="8" spans="1:54">
      <c r="A8" s="50" t="s">
        <v>139</v>
      </c>
      <c r="C8" s="54"/>
      <c r="D8" s="55"/>
      <c r="E8" s="55" t="s">
        <v>140</v>
      </c>
      <c r="F8" s="55"/>
      <c r="G8" s="55"/>
      <c r="H8" s="55"/>
      <c r="I8" s="55"/>
      <c r="J8" s="55"/>
      <c r="K8" s="56"/>
      <c r="L8" s="56"/>
      <c r="M8" s="56"/>
      <c r="N8" s="57">
        <v>7287235663</v>
      </c>
      <c r="O8" s="60"/>
      <c r="P8" s="59"/>
      <c r="BB8" s="314"/>
    </row>
    <row r="9" spans="1:54">
      <c r="A9" s="50" t="s">
        <v>141</v>
      </c>
      <c r="C9" s="54"/>
      <c r="D9" s="55"/>
      <c r="E9" s="55"/>
      <c r="F9" s="55" t="s">
        <v>142</v>
      </c>
      <c r="G9" s="55"/>
      <c r="H9" s="55"/>
      <c r="I9" s="55"/>
      <c r="J9" s="55"/>
      <c r="K9" s="56"/>
      <c r="L9" s="56"/>
      <c r="M9" s="56"/>
      <c r="N9" s="57">
        <v>2213210673</v>
      </c>
      <c r="O9" s="60"/>
      <c r="P9" s="59"/>
      <c r="BB9" s="314"/>
    </row>
    <row r="10" spans="1:54">
      <c r="A10" s="50" t="s">
        <v>143</v>
      </c>
      <c r="C10" s="54"/>
      <c r="D10" s="55"/>
      <c r="E10" s="55"/>
      <c r="F10" s="55"/>
      <c r="G10" s="55" t="s">
        <v>144</v>
      </c>
      <c r="H10" s="55"/>
      <c r="I10" s="55"/>
      <c r="J10" s="55"/>
      <c r="K10" s="56"/>
      <c r="L10" s="56"/>
      <c r="M10" s="56"/>
      <c r="N10" s="57">
        <v>1938687872</v>
      </c>
      <c r="O10" s="60"/>
      <c r="P10" s="59"/>
      <c r="BB10" s="314"/>
    </row>
    <row r="11" spans="1:54">
      <c r="A11" s="50" t="s">
        <v>145</v>
      </c>
      <c r="C11" s="54"/>
      <c r="D11" s="55"/>
      <c r="E11" s="55"/>
      <c r="F11" s="55"/>
      <c r="G11" s="55" t="s">
        <v>146</v>
      </c>
      <c r="H11" s="55"/>
      <c r="I11" s="55"/>
      <c r="J11" s="55"/>
      <c r="K11" s="56"/>
      <c r="L11" s="56"/>
      <c r="M11" s="56"/>
      <c r="N11" s="57">
        <v>125742417</v>
      </c>
      <c r="O11" s="60"/>
      <c r="P11" s="59"/>
      <c r="BB11" s="314"/>
    </row>
    <row r="12" spans="1:54">
      <c r="A12" s="50" t="s">
        <v>147</v>
      </c>
      <c r="C12" s="54"/>
      <c r="D12" s="55"/>
      <c r="E12" s="55"/>
      <c r="F12" s="55"/>
      <c r="G12" s="55" t="s">
        <v>148</v>
      </c>
      <c r="H12" s="55"/>
      <c r="I12" s="55"/>
      <c r="J12" s="55"/>
      <c r="K12" s="56"/>
      <c r="L12" s="56"/>
      <c r="M12" s="56"/>
      <c r="N12" s="57">
        <v>8994623</v>
      </c>
      <c r="O12" s="60"/>
      <c r="P12" s="59"/>
      <c r="BB12" s="314"/>
    </row>
    <row r="13" spans="1:54">
      <c r="A13" s="50" t="s">
        <v>149</v>
      </c>
      <c r="C13" s="54"/>
      <c r="D13" s="55"/>
      <c r="E13" s="55"/>
      <c r="F13" s="55"/>
      <c r="G13" s="55" t="s">
        <v>36</v>
      </c>
      <c r="H13" s="55"/>
      <c r="I13" s="55"/>
      <c r="J13" s="55"/>
      <c r="K13" s="56"/>
      <c r="L13" s="56"/>
      <c r="M13" s="56"/>
      <c r="N13" s="57">
        <v>139785761</v>
      </c>
      <c r="O13" s="60"/>
      <c r="P13" s="59"/>
      <c r="BB13" s="314"/>
    </row>
    <row r="14" spans="1:54">
      <c r="A14" s="50" t="s">
        <v>150</v>
      </c>
      <c r="C14" s="54"/>
      <c r="D14" s="55"/>
      <c r="E14" s="55"/>
      <c r="F14" s="55" t="s">
        <v>151</v>
      </c>
      <c r="G14" s="55"/>
      <c r="H14" s="55"/>
      <c r="I14" s="55"/>
      <c r="J14" s="55"/>
      <c r="K14" s="56"/>
      <c r="L14" s="56"/>
      <c r="M14" s="56"/>
      <c r="N14" s="57">
        <v>4670601840</v>
      </c>
      <c r="O14" s="60"/>
      <c r="P14" s="59"/>
      <c r="BB14" s="314"/>
    </row>
    <row r="15" spans="1:54">
      <c r="A15" s="50" t="s">
        <v>152</v>
      </c>
      <c r="C15" s="54"/>
      <c r="D15" s="55"/>
      <c r="E15" s="55"/>
      <c r="F15" s="55"/>
      <c r="G15" s="55" t="s">
        <v>153</v>
      </c>
      <c r="H15" s="55"/>
      <c r="I15" s="55"/>
      <c r="J15" s="55"/>
      <c r="K15" s="56"/>
      <c r="L15" s="56"/>
      <c r="M15" s="56"/>
      <c r="N15" s="57">
        <v>2621237262</v>
      </c>
      <c r="O15" s="60"/>
      <c r="P15" s="59"/>
      <c r="BB15" s="314"/>
    </row>
    <row r="16" spans="1:54">
      <c r="A16" s="50" t="s">
        <v>154</v>
      </c>
      <c r="C16" s="54"/>
      <c r="D16" s="55"/>
      <c r="E16" s="55"/>
      <c r="F16" s="55"/>
      <c r="G16" s="55" t="s">
        <v>155</v>
      </c>
      <c r="H16" s="55"/>
      <c r="I16" s="55"/>
      <c r="J16" s="55"/>
      <c r="K16" s="56"/>
      <c r="L16" s="56"/>
      <c r="M16" s="56"/>
      <c r="N16" s="57">
        <v>180372626</v>
      </c>
      <c r="O16" s="60"/>
      <c r="P16" s="59"/>
      <c r="BB16" s="314"/>
    </row>
    <row r="17" spans="1:54">
      <c r="A17" s="50" t="s">
        <v>156</v>
      </c>
      <c r="C17" s="54"/>
      <c r="D17" s="55"/>
      <c r="E17" s="55"/>
      <c r="F17" s="55"/>
      <c r="G17" s="55" t="s">
        <v>157</v>
      </c>
      <c r="H17" s="55"/>
      <c r="I17" s="55"/>
      <c r="J17" s="55"/>
      <c r="K17" s="56"/>
      <c r="L17" s="56"/>
      <c r="M17" s="56"/>
      <c r="N17" s="57">
        <v>1182513116</v>
      </c>
      <c r="O17" s="60"/>
      <c r="P17" s="59"/>
      <c r="BB17" s="314"/>
    </row>
    <row r="18" spans="1:54">
      <c r="A18" s="50" t="s">
        <v>158</v>
      </c>
      <c r="C18" s="54"/>
      <c r="D18" s="55"/>
      <c r="E18" s="55"/>
      <c r="F18" s="55"/>
      <c r="G18" s="55" t="s">
        <v>36</v>
      </c>
      <c r="H18" s="55"/>
      <c r="I18" s="55"/>
      <c r="J18" s="55"/>
      <c r="K18" s="56"/>
      <c r="L18" s="56"/>
      <c r="M18" s="56"/>
      <c r="N18" s="57">
        <v>686478836</v>
      </c>
      <c r="O18" s="60"/>
      <c r="P18" s="59"/>
      <c r="BB18" s="314"/>
    </row>
    <row r="19" spans="1:54">
      <c r="A19" s="50" t="s">
        <v>159</v>
      </c>
      <c r="C19" s="54"/>
      <c r="D19" s="55"/>
      <c r="E19" s="55"/>
      <c r="F19" s="55" t="s">
        <v>160</v>
      </c>
      <c r="G19" s="55"/>
      <c r="H19" s="55"/>
      <c r="I19" s="55"/>
      <c r="J19" s="55"/>
      <c r="K19" s="56"/>
      <c r="L19" s="56"/>
      <c r="M19" s="56"/>
      <c r="N19" s="57">
        <v>403423150</v>
      </c>
      <c r="O19" s="60"/>
      <c r="P19" s="59"/>
      <c r="BB19" s="314"/>
    </row>
    <row r="20" spans="1:54">
      <c r="A20" s="50" t="s">
        <v>161</v>
      </c>
      <c r="C20" s="54"/>
      <c r="D20" s="55"/>
      <c r="E20" s="55"/>
      <c r="F20" s="56"/>
      <c r="G20" s="56" t="s">
        <v>162</v>
      </c>
      <c r="H20" s="56"/>
      <c r="I20" s="55"/>
      <c r="J20" s="55"/>
      <c r="K20" s="56"/>
      <c r="L20" s="56"/>
      <c r="M20" s="56"/>
      <c r="N20" s="57">
        <v>126604520</v>
      </c>
      <c r="O20" s="60"/>
      <c r="P20" s="59"/>
      <c r="BB20" s="314"/>
    </row>
    <row r="21" spans="1:54">
      <c r="A21" s="50" t="s">
        <v>163</v>
      </c>
      <c r="C21" s="54"/>
      <c r="D21" s="55"/>
      <c r="E21" s="55"/>
      <c r="F21" s="56"/>
      <c r="G21" s="55" t="s">
        <v>164</v>
      </c>
      <c r="H21" s="55"/>
      <c r="I21" s="55"/>
      <c r="J21" s="55"/>
      <c r="K21" s="56"/>
      <c r="L21" s="56"/>
      <c r="M21" s="56"/>
      <c r="N21" s="57">
        <v>6211999</v>
      </c>
      <c r="O21" s="60"/>
      <c r="P21" s="59"/>
      <c r="BB21" s="314"/>
    </row>
    <row r="22" spans="1:54">
      <c r="A22" s="50" t="s">
        <v>165</v>
      </c>
      <c r="C22" s="54"/>
      <c r="D22" s="55"/>
      <c r="E22" s="55"/>
      <c r="F22" s="56"/>
      <c r="G22" s="55" t="s">
        <v>36</v>
      </c>
      <c r="H22" s="55"/>
      <c r="I22" s="55"/>
      <c r="J22" s="55"/>
      <c r="K22" s="56"/>
      <c r="L22" s="56"/>
      <c r="M22" s="56"/>
      <c r="N22" s="57">
        <v>270606631</v>
      </c>
      <c r="O22" s="60"/>
      <c r="P22" s="59"/>
      <c r="BB22" s="314"/>
    </row>
    <row r="23" spans="1:54">
      <c r="A23" s="50" t="s">
        <v>166</v>
      </c>
      <c r="C23" s="54"/>
      <c r="D23" s="55"/>
      <c r="E23" s="56" t="s">
        <v>167</v>
      </c>
      <c r="F23" s="56"/>
      <c r="G23" s="55"/>
      <c r="H23" s="55"/>
      <c r="I23" s="55"/>
      <c r="J23" s="55"/>
      <c r="K23" s="56"/>
      <c r="L23" s="56"/>
      <c r="M23" s="56"/>
      <c r="N23" s="57">
        <v>6076631203</v>
      </c>
      <c r="O23" s="60"/>
      <c r="P23" s="59"/>
      <c r="BB23" s="314"/>
    </row>
    <row r="24" spans="1:54">
      <c r="A24" s="50" t="s">
        <v>168</v>
      </c>
      <c r="C24" s="54"/>
      <c r="D24" s="55"/>
      <c r="E24" s="55"/>
      <c r="F24" s="55" t="s">
        <v>169</v>
      </c>
      <c r="G24" s="55"/>
      <c r="H24" s="55"/>
      <c r="I24" s="55"/>
      <c r="J24" s="55"/>
      <c r="K24" s="56"/>
      <c r="L24" s="56"/>
      <c r="M24" s="56"/>
      <c r="N24" s="57">
        <v>5482748500</v>
      </c>
      <c r="O24" s="60"/>
      <c r="P24" s="59"/>
      <c r="BB24" s="314"/>
    </row>
    <row r="25" spans="1:54">
      <c r="A25" s="50" t="s">
        <v>170</v>
      </c>
      <c r="C25" s="54"/>
      <c r="D25" s="55"/>
      <c r="E25" s="55"/>
      <c r="F25" s="55" t="s">
        <v>171</v>
      </c>
      <c r="G25" s="55"/>
      <c r="H25" s="55"/>
      <c r="I25" s="55"/>
      <c r="J25" s="55"/>
      <c r="K25" s="56"/>
      <c r="L25" s="56"/>
      <c r="M25" s="56"/>
      <c r="N25" s="57">
        <v>575319687</v>
      </c>
      <c r="O25" s="60"/>
      <c r="P25" s="59"/>
      <c r="BB25" s="314"/>
    </row>
    <row r="26" spans="1:54">
      <c r="A26" s="50" t="s">
        <v>172</v>
      </c>
      <c r="C26" s="54"/>
      <c r="D26" s="55"/>
      <c r="E26" s="55"/>
      <c r="F26" s="55" t="s">
        <v>173</v>
      </c>
      <c r="G26" s="55"/>
      <c r="H26" s="55"/>
      <c r="I26" s="55"/>
      <c r="J26" s="55"/>
      <c r="K26" s="56"/>
      <c r="L26" s="56"/>
      <c r="M26" s="56"/>
      <c r="N26" s="57">
        <v>0</v>
      </c>
      <c r="O26" s="60"/>
      <c r="P26" s="59"/>
      <c r="BB26" s="314"/>
    </row>
    <row r="27" spans="1:54">
      <c r="A27" s="50" t="s">
        <v>174</v>
      </c>
      <c r="C27" s="54"/>
      <c r="D27" s="55"/>
      <c r="E27" s="55"/>
      <c r="F27" s="55" t="s">
        <v>36</v>
      </c>
      <c r="G27" s="55"/>
      <c r="H27" s="55"/>
      <c r="I27" s="55"/>
      <c r="J27" s="55"/>
      <c r="K27" s="56"/>
      <c r="L27" s="56"/>
      <c r="M27" s="56"/>
      <c r="N27" s="57">
        <v>18563016</v>
      </c>
      <c r="O27" s="60"/>
      <c r="P27" s="59"/>
      <c r="BB27" s="314"/>
    </row>
    <row r="28" spans="1:54">
      <c r="A28" s="50" t="s">
        <v>175</v>
      </c>
      <c r="C28" s="54"/>
      <c r="D28" s="55" t="s">
        <v>176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3308753890</v>
      </c>
      <c r="O28" s="60"/>
      <c r="P28" s="59"/>
      <c r="BB28" s="314"/>
    </row>
    <row r="29" spans="1:54">
      <c r="A29" s="50" t="s">
        <v>177</v>
      </c>
      <c r="C29" s="54"/>
      <c r="D29" s="55"/>
      <c r="E29" s="55" t="s">
        <v>178</v>
      </c>
      <c r="F29" s="55"/>
      <c r="G29" s="55"/>
      <c r="H29" s="55"/>
      <c r="I29" s="55"/>
      <c r="J29" s="55"/>
      <c r="K29" s="61"/>
      <c r="L29" s="61"/>
      <c r="M29" s="61"/>
      <c r="N29" s="57">
        <v>1180672225</v>
      </c>
      <c r="O29" s="60"/>
      <c r="P29" s="59"/>
      <c r="BB29" s="314"/>
    </row>
    <row r="30" spans="1:54">
      <c r="A30" s="50" t="s">
        <v>179</v>
      </c>
      <c r="C30" s="54"/>
      <c r="D30" s="55"/>
      <c r="E30" s="55" t="s">
        <v>36</v>
      </c>
      <c r="F30" s="55"/>
      <c r="G30" s="56"/>
      <c r="H30" s="55"/>
      <c r="I30" s="55"/>
      <c r="J30" s="55"/>
      <c r="K30" s="61"/>
      <c r="L30" s="61"/>
      <c r="M30" s="61"/>
      <c r="N30" s="57">
        <v>2128081665</v>
      </c>
      <c r="O30" s="60"/>
      <c r="P30" s="59"/>
      <c r="BB30" s="314"/>
    </row>
    <row r="31" spans="1:54">
      <c r="A31" s="50" t="s">
        <v>135</v>
      </c>
      <c r="C31" s="62" t="s">
        <v>136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65">
        <v>-10055112976</v>
      </c>
      <c r="O31" s="66"/>
      <c r="P31" s="59"/>
      <c r="BB31" s="314"/>
    </row>
    <row r="32" spans="1:54">
      <c r="A32" s="50" t="s">
        <v>182</v>
      </c>
      <c r="C32" s="54"/>
      <c r="D32" s="55" t="s">
        <v>183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83833630</v>
      </c>
      <c r="O32" s="58"/>
      <c r="P32" s="59"/>
      <c r="BB32" s="314"/>
    </row>
    <row r="33" spans="1:54">
      <c r="A33" s="50" t="s">
        <v>184</v>
      </c>
      <c r="C33" s="54"/>
      <c r="D33" s="55"/>
      <c r="E33" s="56" t="s">
        <v>185</v>
      </c>
      <c r="F33" s="56"/>
      <c r="G33" s="55"/>
      <c r="H33" s="55"/>
      <c r="I33" s="55"/>
      <c r="J33" s="55"/>
      <c r="K33" s="56"/>
      <c r="L33" s="56"/>
      <c r="M33" s="56"/>
      <c r="N33" s="57">
        <v>0</v>
      </c>
      <c r="O33" s="60"/>
      <c r="P33" s="59"/>
      <c r="BB33" s="314"/>
    </row>
    <row r="34" spans="1:54">
      <c r="A34" s="50" t="s">
        <v>186</v>
      </c>
      <c r="C34" s="54"/>
      <c r="D34" s="55"/>
      <c r="E34" s="56" t="s">
        <v>187</v>
      </c>
      <c r="F34" s="56"/>
      <c r="G34" s="55"/>
      <c r="H34" s="55"/>
      <c r="I34" s="55"/>
      <c r="J34" s="55"/>
      <c r="K34" s="56"/>
      <c r="L34" s="56"/>
      <c r="M34" s="56"/>
      <c r="N34" s="57">
        <v>64155542</v>
      </c>
      <c r="O34" s="60"/>
      <c r="P34" s="59"/>
      <c r="BB34" s="314"/>
    </row>
    <row r="35" spans="1:54">
      <c r="A35" s="50" t="s">
        <v>188</v>
      </c>
      <c r="C35" s="54"/>
      <c r="D35" s="55"/>
      <c r="E35" s="55" t="s">
        <v>189</v>
      </c>
      <c r="F35" s="55"/>
      <c r="G35" s="55"/>
      <c r="H35" s="55"/>
      <c r="I35" s="55"/>
      <c r="J35" s="55"/>
      <c r="K35" s="56"/>
      <c r="L35" s="56"/>
      <c r="M35" s="56"/>
      <c r="N35" s="57">
        <v>0</v>
      </c>
      <c r="O35" s="60"/>
      <c r="P35" s="59"/>
      <c r="BB35" s="314"/>
    </row>
    <row r="36" spans="1:54">
      <c r="A36" s="50" t="s">
        <v>190</v>
      </c>
      <c r="C36" s="54"/>
      <c r="D36" s="55"/>
      <c r="E36" s="55" t="s">
        <v>36</v>
      </c>
      <c r="F36" s="55"/>
      <c r="G36" s="55"/>
      <c r="H36" s="55"/>
      <c r="I36" s="55"/>
      <c r="J36" s="55"/>
      <c r="K36" s="56"/>
      <c r="L36" s="56"/>
      <c r="M36" s="56"/>
      <c r="N36" s="57">
        <v>19678088</v>
      </c>
      <c r="O36" s="60"/>
      <c r="P36" s="59"/>
      <c r="BB36" s="314"/>
    </row>
    <row r="37" spans="1:54">
      <c r="A37" s="50" t="s">
        <v>191</v>
      </c>
      <c r="C37" s="54"/>
      <c r="D37" s="55" t="s">
        <v>192</v>
      </c>
      <c r="E37" s="55"/>
      <c r="F37" s="55"/>
      <c r="G37" s="55"/>
      <c r="H37" s="55"/>
      <c r="I37" s="55"/>
      <c r="J37" s="55"/>
      <c r="K37" s="61"/>
      <c r="L37" s="61"/>
      <c r="M37" s="61"/>
      <c r="N37" s="57">
        <v>48690491</v>
      </c>
      <c r="O37" s="58"/>
      <c r="P37" s="59"/>
      <c r="BB37" s="314"/>
    </row>
    <row r="38" spans="1:54">
      <c r="A38" s="50" t="s">
        <v>193</v>
      </c>
      <c r="C38" s="54"/>
      <c r="D38" s="55"/>
      <c r="E38" s="55" t="s">
        <v>194</v>
      </c>
      <c r="F38" s="55"/>
      <c r="G38" s="55"/>
      <c r="H38" s="55"/>
      <c r="I38" s="55"/>
      <c r="J38" s="55"/>
      <c r="K38" s="61"/>
      <c r="L38" s="61"/>
      <c r="M38" s="61"/>
      <c r="N38" s="57">
        <v>38749241</v>
      </c>
      <c r="O38" s="60"/>
      <c r="P38" s="59"/>
      <c r="BB38" s="314"/>
    </row>
    <row r="39" spans="1:54" ht="14.25" thickBot="1">
      <c r="A39" s="50" t="s">
        <v>195</v>
      </c>
      <c r="C39" s="54"/>
      <c r="D39" s="55"/>
      <c r="E39" s="55" t="s">
        <v>36</v>
      </c>
      <c r="F39" s="55"/>
      <c r="G39" s="55"/>
      <c r="H39" s="55"/>
      <c r="I39" s="55"/>
      <c r="J39" s="55"/>
      <c r="K39" s="61"/>
      <c r="L39" s="61"/>
      <c r="M39" s="61"/>
      <c r="N39" s="57">
        <v>9941250</v>
      </c>
      <c r="O39" s="60"/>
      <c r="P39" s="59"/>
      <c r="BB39" s="314"/>
    </row>
    <row r="40" spans="1:54" ht="14.25" thickBot="1">
      <c r="A40" s="50" t="s">
        <v>180</v>
      </c>
      <c r="C40" s="67" t="s">
        <v>181</v>
      </c>
      <c r="D40" s="68"/>
      <c r="E40" s="68"/>
      <c r="F40" s="68"/>
      <c r="G40" s="68"/>
      <c r="H40" s="68"/>
      <c r="I40" s="68"/>
      <c r="J40" s="68"/>
      <c r="K40" s="69"/>
      <c r="L40" s="69"/>
      <c r="M40" s="69"/>
      <c r="N40" s="70">
        <v>-10090256115</v>
      </c>
      <c r="O40" s="71"/>
      <c r="P40" s="59"/>
      <c r="BB40" s="314"/>
    </row>
    <row r="41" spans="1:54" s="73" customFormat="1" ht="3.75" customHeight="1">
      <c r="A41" s="72"/>
      <c r="C41" s="74"/>
      <c r="D41" s="74"/>
      <c r="E41" s="75"/>
      <c r="F41" s="75"/>
      <c r="G41" s="75"/>
      <c r="H41" s="75"/>
      <c r="I41" s="75"/>
      <c r="J41" s="76"/>
      <c r="K41" s="76"/>
      <c r="L41" s="76"/>
    </row>
    <row r="42" spans="1:54" s="73" customFormat="1" ht="15.6" customHeight="1">
      <c r="A42" s="72"/>
      <c r="C42" s="77"/>
      <c r="D42" s="77" t="s">
        <v>323</v>
      </c>
      <c r="E42" s="78"/>
      <c r="F42" s="78"/>
      <c r="G42" s="78"/>
      <c r="H42" s="78"/>
      <c r="I42" s="78"/>
      <c r="J42" s="79"/>
      <c r="K42" s="79"/>
      <c r="L42" s="79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8"/>
  <sheetViews>
    <sheetView showGridLines="0" topLeftCell="B1" zoomScale="85" zoomScaleNormal="85" zoomScaleSheetLayoutView="100" workbookViewId="0">
      <selection activeCell="B1" sqref="A1:XFD7"/>
    </sheetView>
  </sheetViews>
  <sheetFormatPr defaultColWidth="9" defaultRowHeight="12.7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customWidth="1"/>
    <col min="18" max="18" width="3" style="83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2" spans="1:24" ht="24">
      <c r="B2" s="82"/>
      <c r="C2" s="342" t="s">
        <v>339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</row>
    <row r="3" spans="1:24" ht="17.25">
      <c r="B3" s="84"/>
      <c r="C3" s="343" t="s">
        <v>337</v>
      </c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</row>
    <row r="4" spans="1:24" ht="17.25">
      <c r="B4" s="84"/>
      <c r="C4" s="343" t="s">
        <v>340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</row>
    <row r="5" spans="1:24" ht="15.75" customHeight="1" thickBot="1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86"/>
      <c r="Q5" s="86"/>
      <c r="R5" s="87" t="s">
        <v>0</v>
      </c>
    </row>
    <row r="6" spans="1:24" ht="12.75" customHeight="1">
      <c r="B6" s="88"/>
      <c r="C6" s="344" t="s">
        <v>1</v>
      </c>
      <c r="D6" s="345"/>
      <c r="E6" s="345"/>
      <c r="F6" s="345"/>
      <c r="G6" s="345"/>
      <c r="H6" s="345"/>
      <c r="I6" s="345"/>
      <c r="J6" s="346"/>
      <c r="K6" s="350" t="s">
        <v>324</v>
      </c>
      <c r="L6" s="345"/>
      <c r="M6" s="89"/>
      <c r="N6" s="89"/>
      <c r="O6" s="89"/>
      <c r="P6" s="89"/>
      <c r="Q6" s="89"/>
      <c r="R6" s="90"/>
    </row>
    <row r="7" spans="1:24" ht="29.25" customHeight="1" thickBot="1">
      <c r="A7" s="81" t="s">
        <v>316</v>
      </c>
      <c r="B7" s="88"/>
      <c r="C7" s="347"/>
      <c r="D7" s="348"/>
      <c r="E7" s="348"/>
      <c r="F7" s="348"/>
      <c r="G7" s="348"/>
      <c r="H7" s="348"/>
      <c r="I7" s="348"/>
      <c r="J7" s="349"/>
      <c r="K7" s="351"/>
      <c r="L7" s="348"/>
      <c r="M7" s="352" t="s">
        <v>325</v>
      </c>
      <c r="N7" s="353"/>
      <c r="O7" s="352" t="s">
        <v>326</v>
      </c>
      <c r="P7" s="353"/>
      <c r="Q7" s="352" t="s">
        <v>134</v>
      </c>
      <c r="R7" s="354"/>
    </row>
    <row r="8" spans="1:24" ht="15.95" customHeight="1">
      <c r="A8" s="81" t="s">
        <v>196</v>
      </c>
      <c r="B8" s="91"/>
      <c r="C8" s="92" t="s">
        <v>197</v>
      </c>
      <c r="D8" s="93"/>
      <c r="E8" s="93"/>
      <c r="F8" s="93"/>
      <c r="G8" s="93"/>
      <c r="H8" s="93"/>
      <c r="I8" s="93"/>
      <c r="J8" s="94"/>
      <c r="K8" s="95">
        <v>24788492311</v>
      </c>
      <c r="L8" s="96"/>
      <c r="M8" s="95">
        <v>39666005478</v>
      </c>
      <c r="N8" s="97"/>
      <c r="O8" s="95">
        <v>-14877513167</v>
      </c>
      <c r="P8" s="97"/>
      <c r="Q8" s="98">
        <v>0</v>
      </c>
      <c r="R8" s="99"/>
      <c r="U8" s="315" t="str">
        <f t="shared" ref="U8:U13" si="0">IF(COUNTIF(V8:X8,"-")=COUNTA(V8:X8),"-",SUM(V8:X8))</f>
        <v>-</v>
      </c>
      <c r="V8" s="315" t="s">
        <v>12</v>
      </c>
      <c r="W8" s="315" t="s">
        <v>12</v>
      </c>
      <c r="X8" s="315" t="s">
        <v>12</v>
      </c>
    </row>
    <row r="9" spans="1:24" ht="15.95" customHeight="1">
      <c r="A9" s="81" t="s">
        <v>198</v>
      </c>
      <c r="B9" s="91"/>
      <c r="C9" s="24"/>
      <c r="D9" s="19" t="s">
        <v>199</v>
      </c>
      <c r="E9" s="19"/>
      <c r="F9" s="19"/>
      <c r="G9" s="19"/>
      <c r="H9" s="19"/>
      <c r="I9" s="19"/>
      <c r="J9" s="100"/>
      <c r="K9" s="101">
        <v>-10090256115</v>
      </c>
      <c r="L9" s="102"/>
      <c r="M9" s="359"/>
      <c r="N9" s="360"/>
      <c r="O9" s="101">
        <v>-10090256115</v>
      </c>
      <c r="P9" s="103"/>
      <c r="Q9" s="104">
        <v>0</v>
      </c>
      <c r="R9" s="105"/>
      <c r="U9" s="315" t="str">
        <f t="shared" si="0"/>
        <v>-</v>
      </c>
      <c r="V9" s="315" t="s">
        <v>12</v>
      </c>
      <c r="W9" s="315" t="s">
        <v>12</v>
      </c>
      <c r="X9" s="315" t="s">
        <v>12</v>
      </c>
    </row>
    <row r="10" spans="1:24" ht="15.95" customHeight="1">
      <c r="A10" s="81" t="s">
        <v>200</v>
      </c>
      <c r="B10" s="88"/>
      <c r="C10" s="106"/>
      <c r="D10" s="100" t="s">
        <v>201</v>
      </c>
      <c r="E10" s="100"/>
      <c r="F10" s="100"/>
      <c r="G10" s="100"/>
      <c r="H10" s="100"/>
      <c r="I10" s="100"/>
      <c r="J10" s="100"/>
      <c r="K10" s="101">
        <v>10916948026</v>
      </c>
      <c r="L10" s="102"/>
      <c r="M10" s="361"/>
      <c r="N10" s="362"/>
      <c r="O10" s="101">
        <v>10916948026</v>
      </c>
      <c r="P10" s="103"/>
      <c r="Q10" s="104">
        <v>0</v>
      </c>
      <c r="R10" s="107"/>
      <c r="U10" s="315" t="str">
        <f t="shared" si="0"/>
        <v>-</v>
      </c>
      <c r="V10" s="315" t="s">
        <v>12</v>
      </c>
      <c r="W10" s="315" t="str">
        <f>IF(COUNTIF(W11:W12,"-")=COUNTA(W11:W12),"-",SUM(W11:W12))</f>
        <v>-</v>
      </c>
      <c r="X10" s="315" t="str">
        <f>IF(COUNTIF(X11:X12,"-")=COUNTA(X11:X12),"-",SUM(X11:X12))</f>
        <v>-</v>
      </c>
    </row>
    <row r="11" spans="1:24" ht="15.95" customHeight="1">
      <c r="A11" s="81" t="s">
        <v>202</v>
      </c>
      <c r="B11" s="88"/>
      <c r="C11" s="108"/>
      <c r="D11" s="100"/>
      <c r="E11" s="109" t="s">
        <v>203</v>
      </c>
      <c r="F11" s="109"/>
      <c r="G11" s="109"/>
      <c r="H11" s="109"/>
      <c r="I11" s="109"/>
      <c r="J11" s="100"/>
      <c r="K11" s="101">
        <v>7909341852</v>
      </c>
      <c r="L11" s="102"/>
      <c r="M11" s="361"/>
      <c r="N11" s="362"/>
      <c r="O11" s="101">
        <v>7909341852</v>
      </c>
      <c r="P11" s="103"/>
      <c r="Q11" s="104">
        <v>0</v>
      </c>
      <c r="R11" s="107"/>
      <c r="U11" s="315" t="str">
        <f t="shared" si="0"/>
        <v>-</v>
      </c>
      <c r="V11" s="315" t="s">
        <v>12</v>
      </c>
      <c r="W11" s="315" t="s">
        <v>12</v>
      </c>
      <c r="X11" s="315" t="s">
        <v>12</v>
      </c>
    </row>
    <row r="12" spans="1:24" ht="15.95" customHeight="1">
      <c r="A12" s="81" t="s">
        <v>204</v>
      </c>
      <c r="B12" s="88"/>
      <c r="C12" s="110"/>
      <c r="D12" s="111"/>
      <c r="E12" s="111" t="s">
        <v>205</v>
      </c>
      <c r="F12" s="111"/>
      <c r="G12" s="111"/>
      <c r="H12" s="111"/>
      <c r="I12" s="111"/>
      <c r="J12" s="112"/>
      <c r="K12" s="113">
        <v>3007606174</v>
      </c>
      <c r="L12" s="114"/>
      <c r="M12" s="363"/>
      <c r="N12" s="364"/>
      <c r="O12" s="113">
        <v>3007606174</v>
      </c>
      <c r="P12" s="115"/>
      <c r="Q12" s="116">
        <v>0</v>
      </c>
      <c r="R12" s="117"/>
      <c r="U12" s="315" t="str">
        <f t="shared" si="0"/>
        <v>-</v>
      </c>
      <c r="V12" s="315" t="s">
        <v>12</v>
      </c>
      <c r="W12" s="315" t="s">
        <v>12</v>
      </c>
      <c r="X12" s="315" t="s">
        <v>12</v>
      </c>
    </row>
    <row r="13" spans="1:24" ht="15.95" customHeight="1">
      <c r="A13" s="81" t="s">
        <v>206</v>
      </c>
      <c r="B13" s="88"/>
      <c r="C13" s="118"/>
      <c r="D13" s="119" t="s">
        <v>207</v>
      </c>
      <c r="E13" s="120"/>
      <c r="F13" s="119"/>
      <c r="G13" s="119"/>
      <c r="H13" s="119"/>
      <c r="I13" s="119"/>
      <c r="J13" s="121"/>
      <c r="K13" s="122">
        <v>826691911</v>
      </c>
      <c r="L13" s="123"/>
      <c r="M13" s="365"/>
      <c r="N13" s="366"/>
      <c r="O13" s="122">
        <v>826691911</v>
      </c>
      <c r="P13" s="124"/>
      <c r="Q13" s="125">
        <v>0</v>
      </c>
      <c r="R13" s="126"/>
      <c r="U13" s="315" t="str">
        <f t="shared" si="0"/>
        <v>-</v>
      </c>
      <c r="V13" s="315" t="s">
        <v>12</v>
      </c>
      <c r="W13" s="315" t="str">
        <f>IF(COUNTIF(W9:W10,"-")=COUNTA(W9:W10),"-",SUM(W9:W10))</f>
        <v>-</v>
      </c>
      <c r="X13" s="315" t="str">
        <f>IF(COUNTIF(X9:X10,"-")=COUNTA(X9:X10),"-",SUM(X9:X10))</f>
        <v>-</v>
      </c>
    </row>
    <row r="14" spans="1:24" ht="15.95" customHeight="1">
      <c r="A14" s="81" t="s">
        <v>208</v>
      </c>
      <c r="B14" s="88"/>
      <c r="C14" s="24"/>
      <c r="D14" s="127" t="s">
        <v>327</v>
      </c>
      <c r="E14" s="127"/>
      <c r="F14" s="127"/>
      <c r="G14" s="109"/>
      <c r="H14" s="109"/>
      <c r="I14" s="109"/>
      <c r="J14" s="100"/>
      <c r="K14" s="355"/>
      <c r="L14" s="356"/>
      <c r="M14" s="101">
        <v>847699113</v>
      </c>
      <c r="N14" s="103"/>
      <c r="O14" s="101">
        <v>-847699113</v>
      </c>
      <c r="P14" s="103"/>
      <c r="Q14" s="367"/>
      <c r="R14" s="368"/>
      <c r="U14" s="315" t="s">
        <v>12</v>
      </c>
      <c r="V14" s="315" t="str">
        <f>IF(COUNTA(V15:V18)=COUNTIF(V15:V18,"-"),"-",SUM(V15,V17,V16,V18))</f>
        <v>-</v>
      </c>
      <c r="W14" s="315" t="str">
        <f>IF(COUNTA(W15:W18)=COUNTIF(W15:W18,"-"),"-",SUM(W15,W17,W16,W18))</f>
        <v>-</v>
      </c>
      <c r="X14" s="315" t="s">
        <v>12</v>
      </c>
    </row>
    <row r="15" spans="1:24" ht="15.95" customHeight="1">
      <c r="A15" s="81" t="s">
        <v>209</v>
      </c>
      <c r="B15" s="88"/>
      <c r="C15" s="24"/>
      <c r="D15" s="127"/>
      <c r="E15" s="127" t="s">
        <v>210</v>
      </c>
      <c r="F15" s="109"/>
      <c r="G15" s="109"/>
      <c r="H15" s="109"/>
      <c r="I15" s="109"/>
      <c r="J15" s="100"/>
      <c r="K15" s="355"/>
      <c r="L15" s="356"/>
      <c r="M15" s="101">
        <v>1181856340</v>
      </c>
      <c r="N15" s="103"/>
      <c r="O15" s="101">
        <v>-1181856340</v>
      </c>
      <c r="P15" s="103"/>
      <c r="Q15" s="357"/>
      <c r="R15" s="358"/>
      <c r="U15" s="315" t="s">
        <v>12</v>
      </c>
      <c r="V15" s="315" t="s">
        <v>12</v>
      </c>
      <c r="W15" s="315" t="s">
        <v>12</v>
      </c>
      <c r="X15" s="315" t="s">
        <v>12</v>
      </c>
    </row>
    <row r="16" spans="1:24" ht="15.95" customHeight="1">
      <c r="A16" s="81" t="s">
        <v>211</v>
      </c>
      <c r="B16" s="88"/>
      <c r="C16" s="24"/>
      <c r="D16" s="127"/>
      <c r="E16" s="127" t="s">
        <v>212</v>
      </c>
      <c r="F16" s="127"/>
      <c r="G16" s="109"/>
      <c r="H16" s="109"/>
      <c r="I16" s="109"/>
      <c r="J16" s="100"/>
      <c r="K16" s="355"/>
      <c r="L16" s="356"/>
      <c r="M16" s="101">
        <v>-334045718</v>
      </c>
      <c r="N16" s="103"/>
      <c r="O16" s="101">
        <v>334045718</v>
      </c>
      <c r="P16" s="103"/>
      <c r="Q16" s="357"/>
      <c r="R16" s="358"/>
      <c r="U16" s="315" t="s">
        <v>12</v>
      </c>
      <c r="V16" s="315" t="s">
        <v>12</v>
      </c>
      <c r="W16" s="315" t="s">
        <v>12</v>
      </c>
      <c r="X16" s="315" t="s">
        <v>12</v>
      </c>
    </row>
    <row r="17" spans="1:24" ht="15.95" customHeight="1">
      <c r="A17" s="81" t="s">
        <v>213</v>
      </c>
      <c r="B17" s="88"/>
      <c r="C17" s="24"/>
      <c r="D17" s="127"/>
      <c r="E17" s="127" t="s">
        <v>214</v>
      </c>
      <c r="F17" s="127"/>
      <c r="G17" s="109"/>
      <c r="H17" s="109"/>
      <c r="I17" s="109"/>
      <c r="J17" s="100"/>
      <c r="K17" s="355"/>
      <c r="L17" s="356"/>
      <c r="M17" s="101">
        <v>26396559</v>
      </c>
      <c r="N17" s="103"/>
      <c r="O17" s="101">
        <v>-26396559</v>
      </c>
      <c r="P17" s="103"/>
      <c r="Q17" s="357"/>
      <c r="R17" s="358"/>
      <c r="U17" s="315" t="s">
        <v>12</v>
      </c>
      <c r="V17" s="315" t="s">
        <v>12</v>
      </c>
      <c r="W17" s="315" t="s">
        <v>12</v>
      </c>
      <c r="X17" s="315" t="s">
        <v>12</v>
      </c>
    </row>
    <row r="18" spans="1:24" ht="15.95" customHeight="1">
      <c r="A18" s="81" t="s">
        <v>215</v>
      </c>
      <c r="B18" s="88"/>
      <c r="C18" s="24"/>
      <c r="D18" s="127"/>
      <c r="E18" s="127" t="s">
        <v>216</v>
      </c>
      <c r="F18" s="127"/>
      <c r="G18" s="109"/>
      <c r="H18" s="20"/>
      <c r="I18" s="109"/>
      <c r="J18" s="100"/>
      <c r="K18" s="355"/>
      <c r="L18" s="356"/>
      <c r="M18" s="101">
        <v>-26508068</v>
      </c>
      <c r="N18" s="103"/>
      <c r="O18" s="101">
        <v>26508068</v>
      </c>
      <c r="P18" s="103"/>
      <c r="Q18" s="357"/>
      <c r="R18" s="358"/>
      <c r="U18" s="315" t="s">
        <v>12</v>
      </c>
      <c r="V18" s="315" t="s">
        <v>12</v>
      </c>
      <c r="W18" s="315" t="s">
        <v>12</v>
      </c>
      <c r="X18" s="315" t="s">
        <v>12</v>
      </c>
    </row>
    <row r="19" spans="1:24" ht="15.95" customHeight="1">
      <c r="A19" s="81" t="s">
        <v>217</v>
      </c>
      <c r="B19" s="88"/>
      <c r="C19" s="24"/>
      <c r="D19" s="127" t="s">
        <v>218</v>
      </c>
      <c r="E19" s="109"/>
      <c r="F19" s="109"/>
      <c r="G19" s="109"/>
      <c r="H19" s="109"/>
      <c r="I19" s="109"/>
      <c r="J19" s="100"/>
      <c r="K19" s="101">
        <v>-9792</v>
      </c>
      <c r="L19" s="102"/>
      <c r="M19" s="101">
        <v>-9792</v>
      </c>
      <c r="N19" s="103"/>
      <c r="O19" s="361"/>
      <c r="P19" s="362"/>
      <c r="Q19" s="361"/>
      <c r="R19" s="369"/>
      <c r="U19" s="315" t="str">
        <f t="shared" ref="U19:U26" si="1">IF(COUNTIF(V19:X19,"-")=COUNTA(V19:X19),"-",SUM(V19:X19))</f>
        <v>-</v>
      </c>
      <c r="V19" s="315" t="s">
        <v>12</v>
      </c>
      <c r="W19" s="315" t="s">
        <v>12</v>
      </c>
      <c r="X19" s="315" t="s">
        <v>12</v>
      </c>
    </row>
    <row r="20" spans="1:24" ht="15.95" customHeight="1">
      <c r="A20" s="81" t="s">
        <v>219</v>
      </c>
      <c r="B20" s="88"/>
      <c r="C20" s="24"/>
      <c r="D20" s="127" t="s">
        <v>220</v>
      </c>
      <c r="E20" s="127"/>
      <c r="F20" s="109"/>
      <c r="G20" s="109"/>
      <c r="H20" s="109"/>
      <c r="I20" s="109"/>
      <c r="J20" s="100"/>
      <c r="K20" s="101">
        <v>-352434627</v>
      </c>
      <c r="L20" s="102"/>
      <c r="M20" s="101">
        <v>-352434627</v>
      </c>
      <c r="N20" s="103"/>
      <c r="O20" s="361"/>
      <c r="P20" s="362"/>
      <c r="Q20" s="361"/>
      <c r="R20" s="369"/>
      <c r="U20" s="315" t="str">
        <f t="shared" si="1"/>
        <v>-</v>
      </c>
      <c r="V20" s="315" t="s">
        <v>12</v>
      </c>
      <c r="W20" s="315" t="s">
        <v>12</v>
      </c>
      <c r="X20" s="315" t="s">
        <v>12</v>
      </c>
    </row>
    <row r="21" spans="1:24" ht="15.95" customHeight="1">
      <c r="A21" s="81" t="s">
        <v>328</v>
      </c>
      <c r="B21" s="88"/>
      <c r="C21" s="24"/>
      <c r="D21" s="127" t="s">
        <v>221</v>
      </c>
      <c r="E21" s="127"/>
      <c r="F21" s="109"/>
      <c r="G21" s="109"/>
      <c r="H21" s="109"/>
      <c r="I21" s="109"/>
      <c r="J21" s="100"/>
      <c r="K21" s="101">
        <v>0</v>
      </c>
      <c r="L21" s="128"/>
      <c r="M21" s="361"/>
      <c r="N21" s="362"/>
      <c r="O21" s="361"/>
      <c r="P21" s="362"/>
      <c r="Q21" s="104">
        <v>0</v>
      </c>
      <c r="R21" s="107"/>
      <c r="U21" s="315" t="str">
        <f t="shared" si="1"/>
        <v>-</v>
      </c>
      <c r="V21" s="315" t="s">
        <v>12</v>
      </c>
      <c r="W21" s="315" t="s">
        <v>12</v>
      </c>
      <c r="X21" s="315" t="s">
        <v>12</v>
      </c>
    </row>
    <row r="22" spans="1:24" ht="15.95" customHeight="1">
      <c r="A22" s="81" t="s">
        <v>329</v>
      </c>
      <c r="B22" s="88"/>
      <c r="C22" s="24"/>
      <c r="D22" s="127" t="s">
        <v>222</v>
      </c>
      <c r="E22" s="127"/>
      <c r="F22" s="109"/>
      <c r="G22" s="109"/>
      <c r="H22" s="109"/>
      <c r="I22" s="109"/>
      <c r="J22" s="100"/>
      <c r="K22" s="101">
        <v>0</v>
      </c>
      <c r="L22" s="128"/>
      <c r="M22" s="361"/>
      <c r="N22" s="362"/>
      <c r="O22" s="361"/>
      <c r="P22" s="362"/>
      <c r="Q22" s="104">
        <v>0</v>
      </c>
      <c r="R22" s="107"/>
      <c r="U22" s="315" t="str">
        <f t="shared" si="1"/>
        <v>-</v>
      </c>
      <c r="V22" s="315" t="s">
        <v>12</v>
      </c>
      <c r="W22" s="315" t="s">
        <v>12</v>
      </c>
      <c r="X22" s="315" t="s">
        <v>12</v>
      </c>
    </row>
    <row r="23" spans="1:24" ht="15.95" customHeight="1">
      <c r="A23" s="81" t="s">
        <v>330</v>
      </c>
      <c r="B23" s="88"/>
      <c r="C23" s="24"/>
      <c r="D23" s="127" t="s">
        <v>223</v>
      </c>
      <c r="E23" s="127"/>
      <c r="F23" s="109"/>
      <c r="G23" s="109"/>
      <c r="H23" s="109"/>
      <c r="I23" s="109"/>
      <c r="J23" s="100"/>
      <c r="K23" s="101">
        <v>0</v>
      </c>
      <c r="L23" s="102"/>
      <c r="M23" s="361"/>
      <c r="N23" s="362"/>
      <c r="O23" s="361"/>
      <c r="P23" s="362"/>
      <c r="Q23" s="104">
        <v>0</v>
      </c>
      <c r="R23" s="107"/>
      <c r="U23" s="315" t="str">
        <f t="shared" si="1"/>
        <v>-</v>
      </c>
      <c r="V23" s="315" t="s">
        <v>12</v>
      </c>
      <c r="W23" s="315" t="s">
        <v>12</v>
      </c>
      <c r="X23" s="315" t="s">
        <v>12</v>
      </c>
    </row>
    <row r="24" spans="1:24" ht="15.95" customHeight="1">
      <c r="A24" s="81" t="s">
        <v>224</v>
      </c>
      <c r="B24" s="88"/>
      <c r="C24" s="110"/>
      <c r="D24" s="111" t="s">
        <v>36</v>
      </c>
      <c r="E24" s="111"/>
      <c r="F24" s="111"/>
      <c r="G24" s="129"/>
      <c r="H24" s="129"/>
      <c r="I24" s="129"/>
      <c r="J24" s="112"/>
      <c r="K24" s="113">
        <v>-70283744</v>
      </c>
      <c r="L24" s="114"/>
      <c r="M24" s="113">
        <v>-95139</v>
      </c>
      <c r="N24" s="115"/>
      <c r="O24" s="113">
        <v>-70188605</v>
      </c>
      <c r="P24" s="115"/>
      <c r="Q24" s="370"/>
      <c r="R24" s="371"/>
      <c r="S24" s="130"/>
      <c r="U24" s="315" t="str">
        <f t="shared" si="1"/>
        <v>-</v>
      </c>
      <c r="V24" s="315" t="s">
        <v>12</v>
      </c>
      <c r="W24" s="315" t="s">
        <v>12</v>
      </c>
      <c r="X24" s="315" t="s">
        <v>12</v>
      </c>
    </row>
    <row r="25" spans="1:24" ht="15.95" customHeight="1" thickBot="1">
      <c r="A25" s="81" t="s">
        <v>225</v>
      </c>
      <c r="B25" s="88"/>
      <c r="C25" s="131"/>
      <c r="D25" s="132" t="s">
        <v>226</v>
      </c>
      <c r="E25" s="132"/>
      <c r="F25" s="133"/>
      <c r="G25" s="133"/>
      <c r="H25" s="134"/>
      <c r="I25" s="133"/>
      <c r="J25" s="135"/>
      <c r="K25" s="136">
        <v>403963748</v>
      </c>
      <c r="L25" s="137"/>
      <c r="M25" s="136">
        <v>495159555</v>
      </c>
      <c r="N25" s="138"/>
      <c r="O25" s="136">
        <v>-91195807</v>
      </c>
      <c r="P25" s="138"/>
      <c r="Q25" s="139">
        <v>0</v>
      </c>
      <c r="R25" s="140"/>
      <c r="S25" s="130"/>
      <c r="U25" s="315" t="str">
        <f t="shared" si="1"/>
        <v>-</v>
      </c>
      <c r="V25" s="315" t="str">
        <f>IF(AND(V14="-",COUNTIF(V19:V20,"-")=COUNTA(V19:V20),V24="-"),"-",SUM(V14,V19:V20,V24))</f>
        <v>-</v>
      </c>
      <c r="W25" s="315" t="str">
        <f>IF(AND(W13="-",W14="-",COUNTIF(W19:W20,"-")=COUNTA(W19:W20),W24="-"),"-",SUM(W13,W14,W19:W20,W24))</f>
        <v>-</v>
      </c>
      <c r="X25" s="315" t="str">
        <f>IF(AND(X13="-",COUNTIF(X21:X23,"-")=COUNTA(X21:X23)),"-",SUM(X13,X21:X23))</f>
        <v>-</v>
      </c>
    </row>
    <row r="26" spans="1:24" ht="15.95" customHeight="1" thickBot="1">
      <c r="A26" s="81" t="s">
        <v>227</v>
      </c>
      <c r="B26" s="88"/>
      <c r="C26" s="141" t="s">
        <v>228</v>
      </c>
      <c r="D26" s="142"/>
      <c r="E26" s="142"/>
      <c r="F26" s="142"/>
      <c r="G26" s="143"/>
      <c r="H26" s="143"/>
      <c r="I26" s="143"/>
      <c r="J26" s="144"/>
      <c r="K26" s="145">
        <v>25192456059</v>
      </c>
      <c r="L26" s="146"/>
      <c r="M26" s="145">
        <v>40161165033</v>
      </c>
      <c r="N26" s="147"/>
      <c r="O26" s="145">
        <v>-14968708974</v>
      </c>
      <c r="P26" s="147"/>
      <c r="Q26" s="148">
        <v>0</v>
      </c>
      <c r="R26" s="149"/>
      <c r="S26" s="130"/>
      <c r="U26" s="315" t="str">
        <f t="shared" si="1"/>
        <v>-</v>
      </c>
      <c r="V26" s="315" t="s">
        <v>12</v>
      </c>
      <c r="W26" s="315" t="s">
        <v>12</v>
      </c>
      <c r="X26" s="315" t="str">
        <f>IF(AND(X8="-",X25="-"),"-",SUM(X8,X25))</f>
        <v>-</v>
      </c>
    </row>
    <row r="27" spans="1:24" ht="6.75" customHeight="1">
      <c r="B27" s="88"/>
      <c r="C27" s="150"/>
      <c r="D27" s="151"/>
      <c r="E27" s="151"/>
      <c r="F27" s="151"/>
      <c r="G27" s="151"/>
      <c r="H27" s="151"/>
      <c r="I27" s="151"/>
      <c r="J27" s="151"/>
      <c r="K27" s="88"/>
      <c r="L27" s="88"/>
      <c r="M27" s="88"/>
      <c r="N27" s="88"/>
      <c r="O27" s="88"/>
      <c r="P27" s="88"/>
      <c r="Q27" s="88"/>
      <c r="R27" s="19"/>
      <c r="S27" s="130"/>
    </row>
    <row r="28" spans="1:24" ht="15.6" customHeight="1">
      <c r="B28" s="88"/>
      <c r="C28" s="152"/>
      <c r="D28" s="153" t="s">
        <v>323</v>
      </c>
      <c r="F28" s="154"/>
      <c r="G28" s="155"/>
      <c r="H28" s="154"/>
      <c r="I28" s="154"/>
      <c r="J28" s="152"/>
      <c r="K28" s="88"/>
      <c r="L28" s="88"/>
      <c r="M28" s="88"/>
      <c r="N28" s="88"/>
      <c r="O28" s="88"/>
      <c r="P28" s="88"/>
      <c r="Q28" s="88"/>
      <c r="R28" s="19"/>
      <c r="S28" s="130"/>
    </row>
  </sheetData>
  <mergeCells count="34">
    <mergeCell ref="Q24:R24"/>
    <mergeCell ref="M21:N21"/>
    <mergeCell ref="O21:P21"/>
    <mergeCell ref="M22:N22"/>
    <mergeCell ref="O22:P22"/>
    <mergeCell ref="M23:N23"/>
    <mergeCell ref="O23:P23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B62"/>
  <sheetViews>
    <sheetView topLeftCell="B1" zoomScale="85" zoomScaleNormal="85" workbookViewId="0">
      <selection activeCell="B1" sqref="A1:XFD7"/>
    </sheetView>
  </sheetViews>
  <sheetFormatPr defaultColWidth="9"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54" s="49" customFormat="1">
      <c r="A1" s="1"/>
      <c r="B1" s="156"/>
      <c r="C1" s="156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54" s="49" customFormat="1" ht="24">
      <c r="A2" s="1"/>
      <c r="B2" s="157"/>
      <c r="C2" s="381" t="s">
        <v>341</v>
      </c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</row>
    <row r="3" spans="1:54" s="49" customFormat="1" ht="14.25">
      <c r="A3" s="158"/>
      <c r="B3" s="159"/>
      <c r="C3" s="382" t="s">
        <v>337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</row>
    <row r="4" spans="1:54" s="49" customFormat="1" ht="14.25">
      <c r="A4" s="158"/>
      <c r="B4" s="159"/>
      <c r="C4" s="382" t="s">
        <v>340</v>
      </c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</row>
    <row r="5" spans="1:54" s="49" customFormat="1" ht="14.25" thickBot="1">
      <c r="A5" s="158"/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1" t="s">
        <v>0</v>
      </c>
    </row>
    <row r="6" spans="1:54" s="49" customFormat="1">
      <c r="A6" s="158"/>
      <c r="B6" s="159"/>
      <c r="C6" s="383" t="s">
        <v>1</v>
      </c>
      <c r="D6" s="384"/>
      <c r="E6" s="384"/>
      <c r="F6" s="384"/>
      <c r="G6" s="384"/>
      <c r="H6" s="384"/>
      <c r="I6" s="384"/>
      <c r="J6" s="385"/>
      <c r="K6" s="385"/>
      <c r="L6" s="386"/>
      <c r="M6" s="390" t="s">
        <v>318</v>
      </c>
      <c r="N6" s="391"/>
    </row>
    <row r="7" spans="1:54" s="49" customFormat="1" ht="14.25" thickBot="1">
      <c r="A7" s="158" t="s">
        <v>316</v>
      </c>
      <c r="B7" s="159"/>
      <c r="C7" s="387"/>
      <c r="D7" s="388"/>
      <c r="E7" s="388"/>
      <c r="F7" s="388"/>
      <c r="G7" s="388"/>
      <c r="H7" s="388"/>
      <c r="I7" s="388"/>
      <c r="J7" s="388"/>
      <c r="K7" s="388"/>
      <c r="L7" s="389"/>
      <c r="M7" s="392"/>
      <c r="N7" s="393"/>
    </row>
    <row r="8" spans="1:54" s="49" customFormat="1">
      <c r="A8" s="162"/>
      <c r="B8" s="163"/>
      <c r="C8" s="164" t="s">
        <v>331</v>
      </c>
      <c r="D8" s="165"/>
      <c r="E8" s="165"/>
      <c r="F8" s="166"/>
      <c r="G8" s="166"/>
      <c r="H8" s="167"/>
      <c r="I8" s="166"/>
      <c r="J8" s="167"/>
      <c r="K8" s="167"/>
      <c r="L8" s="168"/>
      <c r="M8" s="169"/>
      <c r="N8" s="170"/>
      <c r="BB8" s="316"/>
    </row>
    <row r="9" spans="1:54" s="49" customFormat="1">
      <c r="A9" s="1" t="s">
        <v>231</v>
      </c>
      <c r="B9" s="3"/>
      <c r="C9" s="171"/>
      <c r="D9" s="172" t="s">
        <v>232</v>
      </c>
      <c r="E9" s="172"/>
      <c r="F9" s="173"/>
      <c r="G9" s="173"/>
      <c r="H9" s="160"/>
      <c r="I9" s="173"/>
      <c r="J9" s="160"/>
      <c r="K9" s="160"/>
      <c r="L9" s="174"/>
      <c r="M9" s="175">
        <v>12390312525</v>
      </c>
      <c r="N9" s="176"/>
      <c r="BB9" s="316"/>
    </row>
    <row r="10" spans="1:54" s="49" customFormat="1">
      <c r="A10" s="1" t="s">
        <v>233</v>
      </c>
      <c r="B10" s="3"/>
      <c r="C10" s="171"/>
      <c r="D10" s="172"/>
      <c r="E10" s="172" t="s">
        <v>234</v>
      </c>
      <c r="F10" s="173"/>
      <c r="G10" s="173"/>
      <c r="H10" s="173"/>
      <c r="I10" s="173"/>
      <c r="J10" s="160"/>
      <c r="K10" s="160"/>
      <c r="L10" s="174"/>
      <c r="M10" s="175">
        <v>6313681321</v>
      </c>
      <c r="N10" s="176"/>
      <c r="BB10" s="316"/>
    </row>
    <row r="11" spans="1:54" s="49" customFormat="1">
      <c r="A11" s="1" t="s">
        <v>235</v>
      </c>
      <c r="B11" s="3"/>
      <c r="C11" s="171"/>
      <c r="D11" s="172"/>
      <c r="E11" s="172"/>
      <c r="F11" s="173" t="s">
        <v>236</v>
      </c>
      <c r="G11" s="173"/>
      <c r="H11" s="173"/>
      <c r="I11" s="173"/>
      <c r="J11" s="160"/>
      <c r="K11" s="160"/>
      <c r="L11" s="174"/>
      <c r="M11" s="175">
        <v>2200147966</v>
      </c>
      <c r="N11" s="176"/>
      <c r="BB11" s="316"/>
    </row>
    <row r="12" spans="1:54" s="49" customFormat="1">
      <c r="A12" s="1" t="s">
        <v>237</v>
      </c>
      <c r="B12" s="3"/>
      <c r="C12" s="171"/>
      <c r="D12" s="172"/>
      <c r="E12" s="172"/>
      <c r="F12" s="173" t="s">
        <v>238</v>
      </c>
      <c r="G12" s="173"/>
      <c r="H12" s="173"/>
      <c r="I12" s="173"/>
      <c r="J12" s="160"/>
      <c r="K12" s="160"/>
      <c r="L12" s="174"/>
      <c r="M12" s="175">
        <v>3725378591</v>
      </c>
      <c r="N12" s="176"/>
      <c r="BB12" s="316"/>
    </row>
    <row r="13" spans="1:54" s="49" customFormat="1">
      <c r="A13" s="1" t="s">
        <v>239</v>
      </c>
      <c r="B13" s="3"/>
      <c r="C13" s="177"/>
      <c r="D13" s="160"/>
      <c r="E13" s="160"/>
      <c r="F13" s="160" t="s">
        <v>240</v>
      </c>
      <c r="G13" s="160"/>
      <c r="H13" s="160"/>
      <c r="I13" s="160"/>
      <c r="J13" s="160"/>
      <c r="K13" s="160"/>
      <c r="L13" s="174"/>
      <c r="M13" s="175">
        <v>126604520</v>
      </c>
      <c r="N13" s="176"/>
      <c r="BB13" s="316"/>
    </row>
    <row r="14" spans="1:54" s="49" customFormat="1">
      <c r="A14" s="1" t="s">
        <v>241</v>
      </c>
      <c r="B14" s="3"/>
      <c r="C14" s="178"/>
      <c r="D14" s="179"/>
      <c r="E14" s="160"/>
      <c r="F14" s="179" t="s">
        <v>242</v>
      </c>
      <c r="G14" s="179"/>
      <c r="H14" s="179"/>
      <c r="I14" s="179"/>
      <c r="J14" s="160"/>
      <c r="K14" s="160"/>
      <c r="L14" s="174"/>
      <c r="M14" s="175">
        <v>261550244</v>
      </c>
      <c r="N14" s="176"/>
      <c r="BB14" s="316"/>
    </row>
    <row r="15" spans="1:54" s="49" customFormat="1">
      <c r="A15" s="1" t="s">
        <v>243</v>
      </c>
      <c r="B15" s="3"/>
      <c r="C15" s="177"/>
      <c r="D15" s="179"/>
      <c r="E15" s="160" t="s">
        <v>244</v>
      </c>
      <c r="F15" s="179"/>
      <c r="G15" s="179"/>
      <c r="H15" s="179"/>
      <c r="I15" s="179"/>
      <c r="J15" s="160"/>
      <c r="K15" s="160"/>
      <c r="L15" s="174"/>
      <c r="M15" s="175">
        <v>6076631204</v>
      </c>
      <c r="N15" s="176"/>
      <c r="BB15" s="316"/>
    </row>
    <row r="16" spans="1:54" s="49" customFormat="1">
      <c r="A16" s="1" t="s">
        <v>245</v>
      </c>
      <c r="B16" s="3"/>
      <c r="C16" s="177"/>
      <c r="D16" s="179"/>
      <c r="E16" s="179"/>
      <c r="F16" s="160" t="s">
        <v>246</v>
      </c>
      <c r="G16" s="179"/>
      <c r="H16" s="179"/>
      <c r="I16" s="179"/>
      <c r="J16" s="160"/>
      <c r="K16" s="160"/>
      <c r="L16" s="174"/>
      <c r="M16" s="175">
        <v>5482748500</v>
      </c>
      <c r="N16" s="176"/>
      <c r="BB16" s="316"/>
    </row>
    <row r="17" spans="1:54" s="49" customFormat="1">
      <c r="A17" s="1" t="s">
        <v>247</v>
      </c>
      <c r="B17" s="3"/>
      <c r="C17" s="177"/>
      <c r="D17" s="179"/>
      <c r="E17" s="179"/>
      <c r="F17" s="160" t="s">
        <v>248</v>
      </c>
      <c r="G17" s="179"/>
      <c r="H17" s="179"/>
      <c r="I17" s="179"/>
      <c r="J17" s="160"/>
      <c r="K17" s="160"/>
      <c r="L17" s="174"/>
      <c r="M17" s="175">
        <v>575319688</v>
      </c>
      <c r="N17" s="176"/>
      <c r="BB17" s="316"/>
    </row>
    <row r="18" spans="1:54" s="49" customFormat="1">
      <c r="A18" s="1" t="s">
        <v>249</v>
      </c>
      <c r="B18" s="3"/>
      <c r="C18" s="177"/>
      <c r="D18" s="160"/>
      <c r="E18" s="179"/>
      <c r="F18" s="160" t="s">
        <v>250</v>
      </c>
      <c r="G18" s="179"/>
      <c r="H18" s="179"/>
      <c r="I18" s="179"/>
      <c r="J18" s="160"/>
      <c r="K18" s="160"/>
      <c r="L18" s="174"/>
      <c r="M18" s="175">
        <v>0</v>
      </c>
      <c r="N18" s="180"/>
      <c r="BB18" s="316"/>
    </row>
    <row r="19" spans="1:54" s="49" customFormat="1">
      <c r="A19" s="1" t="s">
        <v>251</v>
      </c>
      <c r="B19" s="3"/>
      <c r="C19" s="177"/>
      <c r="D19" s="160"/>
      <c r="E19" s="181"/>
      <c r="F19" s="179" t="s">
        <v>242</v>
      </c>
      <c r="G19" s="160"/>
      <c r="H19" s="179"/>
      <c r="I19" s="179"/>
      <c r="J19" s="160"/>
      <c r="K19" s="160"/>
      <c r="L19" s="174"/>
      <c r="M19" s="175">
        <v>18563016</v>
      </c>
      <c r="N19" s="176"/>
      <c r="BB19" s="316"/>
    </row>
    <row r="20" spans="1:54" s="49" customFormat="1">
      <c r="A20" s="1" t="s">
        <v>252</v>
      </c>
      <c r="B20" s="3"/>
      <c r="C20" s="177"/>
      <c r="D20" s="160" t="s">
        <v>253</v>
      </c>
      <c r="E20" s="181"/>
      <c r="F20" s="179"/>
      <c r="G20" s="179"/>
      <c r="H20" s="179"/>
      <c r="I20" s="179"/>
      <c r="J20" s="160"/>
      <c r="K20" s="160"/>
      <c r="L20" s="174"/>
      <c r="M20" s="175">
        <v>13718976798</v>
      </c>
      <c r="N20" s="176"/>
      <c r="BB20" s="316"/>
    </row>
    <row r="21" spans="1:54" s="49" customFormat="1">
      <c r="A21" s="1" t="s">
        <v>254</v>
      </c>
      <c r="B21" s="3"/>
      <c r="C21" s="177"/>
      <c r="D21" s="160"/>
      <c r="E21" s="181" t="s">
        <v>255</v>
      </c>
      <c r="F21" s="179"/>
      <c r="G21" s="179"/>
      <c r="H21" s="179"/>
      <c r="I21" s="179"/>
      <c r="J21" s="160"/>
      <c r="K21" s="160"/>
      <c r="L21" s="174"/>
      <c r="M21" s="175">
        <v>7911894687</v>
      </c>
      <c r="N21" s="176"/>
      <c r="BB21" s="316"/>
    </row>
    <row r="22" spans="1:54" s="49" customFormat="1">
      <c r="A22" s="1" t="s">
        <v>256</v>
      </c>
      <c r="B22" s="3"/>
      <c r="C22" s="177"/>
      <c r="D22" s="160"/>
      <c r="E22" s="181" t="s">
        <v>257</v>
      </c>
      <c r="F22" s="179"/>
      <c r="G22" s="179"/>
      <c r="H22" s="179"/>
      <c r="I22" s="179"/>
      <c r="J22" s="160"/>
      <c r="K22" s="160"/>
      <c r="L22" s="174"/>
      <c r="M22" s="175">
        <v>2436325498</v>
      </c>
      <c r="N22" s="176"/>
      <c r="BB22" s="316"/>
    </row>
    <row r="23" spans="1:54" s="49" customFormat="1">
      <c r="A23" s="1" t="s">
        <v>258</v>
      </c>
      <c r="B23" s="3"/>
      <c r="C23" s="177"/>
      <c r="D23" s="160"/>
      <c r="E23" s="181" t="s">
        <v>259</v>
      </c>
      <c r="F23" s="179"/>
      <c r="G23" s="179"/>
      <c r="H23" s="179"/>
      <c r="I23" s="179"/>
      <c r="J23" s="160"/>
      <c r="K23" s="160"/>
      <c r="L23" s="174"/>
      <c r="M23" s="175">
        <v>1181102680</v>
      </c>
      <c r="N23" s="176"/>
      <c r="BB23" s="316"/>
    </row>
    <row r="24" spans="1:54" s="49" customFormat="1">
      <c r="A24" s="1" t="s">
        <v>260</v>
      </c>
      <c r="B24" s="3"/>
      <c r="C24" s="177"/>
      <c r="D24" s="160"/>
      <c r="E24" s="181" t="s">
        <v>261</v>
      </c>
      <c r="F24" s="179"/>
      <c r="G24" s="179"/>
      <c r="H24" s="179"/>
      <c r="I24" s="181"/>
      <c r="J24" s="160"/>
      <c r="K24" s="160"/>
      <c r="L24" s="174"/>
      <c r="M24" s="175">
        <v>2189653933</v>
      </c>
      <c r="N24" s="176"/>
      <c r="BB24" s="316"/>
    </row>
    <row r="25" spans="1:54" s="49" customFormat="1">
      <c r="A25" s="1" t="s">
        <v>262</v>
      </c>
      <c r="B25" s="3"/>
      <c r="C25" s="177"/>
      <c r="D25" s="160" t="s">
        <v>263</v>
      </c>
      <c r="E25" s="181"/>
      <c r="F25" s="179"/>
      <c r="G25" s="179"/>
      <c r="H25" s="179"/>
      <c r="I25" s="181"/>
      <c r="J25" s="160"/>
      <c r="K25" s="160"/>
      <c r="L25" s="174"/>
      <c r="M25" s="175">
        <v>78733439</v>
      </c>
      <c r="N25" s="176"/>
      <c r="BB25" s="316"/>
    </row>
    <row r="26" spans="1:54" s="49" customFormat="1">
      <c r="A26" s="1" t="s">
        <v>264</v>
      </c>
      <c r="B26" s="3"/>
      <c r="C26" s="177"/>
      <c r="D26" s="160"/>
      <c r="E26" s="181" t="s">
        <v>265</v>
      </c>
      <c r="F26" s="179"/>
      <c r="G26" s="179"/>
      <c r="H26" s="179"/>
      <c r="I26" s="179"/>
      <c r="J26" s="160"/>
      <c r="K26" s="160"/>
      <c r="L26" s="174"/>
      <c r="M26" s="175">
        <v>70214360</v>
      </c>
      <c r="N26" s="176"/>
      <c r="BB26" s="316"/>
    </row>
    <row r="27" spans="1:54" s="49" customFormat="1">
      <c r="A27" s="1" t="s">
        <v>266</v>
      </c>
      <c r="B27" s="3"/>
      <c r="C27" s="177"/>
      <c r="D27" s="160"/>
      <c r="E27" s="181" t="s">
        <v>242</v>
      </c>
      <c r="F27" s="179"/>
      <c r="G27" s="179"/>
      <c r="H27" s="179"/>
      <c r="I27" s="179"/>
      <c r="J27" s="160"/>
      <c r="K27" s="160"/>
      <c r="L27" s="174"/>
      <c r="M27" s="175">
        <v>8519079</v>
      </c>
      <c r="N27" s="176"/>
      <c r="BB27" s="316"/>
    </row>
    <row r="28" spans="1:54" s="49" customFormat="1">
      <c r="A28" s="1" t="s">
        <v>267</v>
      </c>
      <c r="B28" s="3"/>
      <c r="C28" s="177"/>
      <c r="D28" s="160" t="s">
        <v>268</v>
      </c>
      <c r="E28" s="181"/>
      <c r="F28" s="179"/>
      <c r="G28" s="179"/>
      <c r="H28" s="179"/>
      <c r="I28" s="179"/>
      <c r="J28" s="160"/>
      <c r="K28" s="160"/>
      <c r="L28" s="174"/>
      <c r="M28" s="175">
        <v>10119855</v>
      </c>
      <c r="N28" s="176"/>
      <c r="BB28" s="316"/>
    </row>
    <row r="29" spans="1:54" s="49" customFormat="1">
      <c r="A29" s="1" t="s">
        <v>229</v>
      </c>
      <c r="B29" s="3"/>
      <c r="C29" s="182" t="s">
        <v>230</v>
      </c>
      <c r="D29" s="183"/>
      <c r="E29" s="184"/>
      <c r="F29" s="185"/>
      <c r="G29" s="185"/>
      <c r="H29" s="185"/>
      <c r="I29" s="185"/>
      <c r="J29" s="183"/>
      <c r="K29" s="183"/>
      <c r="L29" s="186"/>
      <c r="M29" s="187">
        <v>1260050689</v>
      </c>
      <c r="N29" s="188"/>
      <c r="BB29" s="316"/>
    </row>
    <row r="30" spans="1:54" s="49" customFormat="1">
      <c r="A30" s="1"/>
      <c r="B30" s="3"/>
      <c r="C30" s="177" t="s">
        <v>332</v>
      </c>
      <c r="D30" s="160"/>
      <c r="E30" s="181"/>
      <c r="F30" s="179"/>
      <c r="G30" s="179"/>
      <c r="H30" s="179"/>
      <c r="I30" s="181"/>
      <c r="J30" s="160"/>
      <c r="K30" s="160"/>
      <c r="L30" s="174"/>
      <c r="M30" s="189"/>
      <c r="N30" s="190"/>
      <c r="BB30" s="316"/>
    </row>
    <row r="31" spans="1:54" s="49" customFormat="1">
      <c r="A31" s="1" t="s">
        <v>271</v>
      </c>
      <c r="B31" s="3"/>
      <c r="C31" s="177"/>
      <c r="D31" s="160" t="s">
        <v>272</v>
      </c>
      <c r="E31" s="181"/>
      <c r="F31" s="179"/>
      <c r="G31" s="179"/>
      <c r="H31" s="179"/>
      <c r="I31" s="179"/>
      <c r="J31" s="160"/>
      <c r="K31" s="160"/>
      <c r="L31" s="174"/>
      <c r="M31" s="175">
        <v>2197234433</v>
      </c>
      <c r="N31" s="176"/>
      <c r="BB31" s="316"/>
    </row>
    <row r="32" spans="1:54" s="49" customFormat="1">
      <c r="A32" s="1" t="s">
        <v>273</v>
      </c>
      <c r="B32" s="3"/>
      <c r="C32" s="177"/>
      <c r="D32" s="160"/>
      <c r="E32" s="181" t="s">
        <v>274</v>
      </c>
      <c r="F32" s="179"/>
      <c r="G32" s="179"/>
      <c r="H32" s="179"/>
      <c r="I32" s="179"/>
      <c r="J32" s="160"/>
      <c r="K32" s="160"/>
      <c r="L32" s="174"/>
      <c r="M32" s="175">
        <v>1669607844</v>
      </c>
      <c r="N32" s="176"/>
      <c r="BB32" s="316"/>
    </row>
    <row r="33" spans="1:54" s="49" customFormat="1">
      <c r="A33" s="1" t="s">
        <v>275</v>
      </c>
      <c r="B33" s="3"/>
      <c r="C33" s="177"/>
      <c r="D33" s="160"/>
      <c r="E33" s="181" t="s">
        <v>276</v>
      </c>
      <c r="F33" s="179"/>
      <c r="G33" s="179"/>
      <c r="H33" s="179"/>
      <c r="I33" s="179"/>
      <c r="J33" s="160"/>
      <c r="K33" s="160"/>
      <c r="L33" s="174"/>
      <c r="M33" s="175">
        <v>522195949</v>
      </c>
      <c r="N33" s="176"/>
      <c r="BB33" s="316"/>
    </row>
    <row r="34" spans="1:54" s="49" customFormat="1">
      <c r="A34" s="1" t="s">
        <v>277</v>
      </c>
      <c r="B34" s="3"/>
      <c r="C34" s="177"/>
      <c r="D34" s="160"/>
      <c r="E34" s="181" t="s">
        <v>278</v>
      </c>
      <c r="F34" s="179"/>
      <c r="G34" s="179"/>
      <c r="H34" s="179"/>
      <c r="I34" s="179"/>
      <c r="J34" s="160"/>
      <c r="K34" s="160"/>
      <c r="L34" s="174"/>
      <c r="M34" s="175">
        <v>0</v>
      </c>
      <c r="N34" s="176"/>
      <c r="BB34" s="316"/>
    </row>
    <row r="35" spans="1:54" s="49" customFormat="1">
      <c r="A35" s="1" t="s">
        <v>279</v>
      </c>
      <c r="B35" s="3"/>
      <c r="C35" s="177"/>
      <c r="D35" s="160"/>
      <c r="E35" s="181" t="s">
        <v>280</v>
      </c>
      <c r="F35" s="179"/>
      <c r="G35" s="179"/>
      <c r="H35" s="179"/>
      <c r="I35" s="179"/>
      <c r="J35" s="160"/>
      <c r="K35" s="160"/>
      <c r="L35" s="174"/>
      <c r="M35" s="175">
        <v>5200000</v>
      </c>
      <c r="N35" s="176"/>
      <c r="BB35" s="316"/>
    </row>
    <row r="36" spans="1:54" s="49" customFormat="1">
      <c r="A36" s="1" t="s">
        <v>281</v>
      </c>
      <c r="B36" s="3"/>
      <c r="C36" s="177"/>
      <c r="D36" s="160"/>
      <c r="E36" s="181" t="s">
        <v>242</v>
      </c>
      <c r="F36" s="179"/>
      <c r="G36" s="179"/>
      <c r="H36" s="179"/>
      <c r="I36" s="179"/>
      <c r="J36" s="160"/>
      <c r="K36" s="160"/>
      <c r="L36" s="174"/>
      <c r="M36" s="175">
        <v>230640</v>
      </c>
      <c r="N36" s="176"/>
      <c r="BB36" s="316"/>
    </row>
    <row r="37" spans="1:54" s="49" customFormat="1">
      <c r="A37" s="1" t="s">
        <v>282</v>
      </c>
      <c r="B37" s="3"/>
      <c r="C37" s="177"/>
      <c r="D37" s="160" t="s">
        <v>283</v>
      </c>
      <c r="E37" s="181"/>
      <c r="F37" s="179"/>
      <c r="G37" s="179"/>
      <c r="H37" s="179"/>
      <c r="I37" s="181"/>
      <c r="J37" s="160"/>
      <c r="K37" s="160"/>
      <c r="L37" s="174"/>
      <c r="M37" s="175">
        <v>709203698</v>
      </c>
      <c r="N37" s="176"/>
      <c r="BB37" s="316"/>
    </row>
    <row r="38" spans="1:54" s="49" customFormat="1">
      <c r="A38" s="1" t="s">
        <v>284</v>
      </c>
      <c r="B38" s="3"/>
      <c r="C38" s="177"/>
      <c r="D38" s="160"/>
      <c r="E38" s="181" t="s">
        <v>257</v>
      </c>
      <c r="F38" s="179"/>
      <c r="G38" s="179"/>
      <c r="H38" s="179"/>
      <c r="I38" s="181"/>
      <c r="J38" s="160"/>
      <c r="K38" s="160"/>
      <c r="L38" s="174"/>
      <c r="M38" s="175">
        <v>571280676</v>
      </c>
      <c r="N38" s="176"/>
      <c r="BB38" s="316"/>
    </row>
    <row r="39" spans="1:54" s="49" customFormat="1">
      <c r="A39" s="1" t="s">
        <v>285</v>
      </c>
      <c r="B39" s="3"/>
      <c r="C39" s="177"/>
      <c r="D39" s="160"/>
      <c r="E39" s="181" t="s">
        <v>286</v>
      </c>
      <c r="F39" s="179"/>
      <c r="G39" s="179"/>
      <c r="H39" s="179"/>
      <c r="I39" s="181"/>
      <c r="J39" s="160"/>
      <c r="K39" s="160"/>
      <c r="L39" s="174"/>
      <c r="M39" s="175">
        <v>53030760</v>
      </c>
      <c r="N39" s="176"/>
      <c r="BB39" s="316"/>
    </row>
    <row r="40" spans="1:54" s="49" customFormat="1">
      <c r="A40" s="1" t="s">
        <v>287</v>
      </c>
      <c r="B40" s="3"/>
      <c r="C40" s="177"/>
      <c r="D40" s="160"/>
      <c r="E40" s="181" t="s">
        <v>288</v>
      </c>
      <c r="F40" s="179"/>
      <c r="G40" s="160"/>
      <c r="H40" s="179"/>
      <c r="I40" s="179"/>
      <c r="J40" s="160"/>
      <c r="K40" s="160"/>
      <c r="L40" s="174"/>
      <c r="M40" s="175">
        <v>940000</v>
      </c>
      <c r="N40" s="176"/>
      <c r="BB40" s="316"/>
    </row>
    <row r="41" spans="1:54" s="49" customFormat="1">
      <c r="A41" s="1" t="s">
        <v>289</v>
      </c>
      <c r="B41" s="3"/>
      <c r="C41" s="177"/>
      <c r="D41" s="160"/>
      <c r="E41" s="181" t="s">
        <v>290</v>
      </c>
      <c r="F41" s="179"/>
      <c r="G41" s="160"/>
      <c r="H41" s="179"/>
      <c r="I41" s="179"/>
      <c r="J41" s="160"/>
      <c r="K41" s="160"/>
      <c r="L41" s="174"/>
      <c r="M41" s="175">
        <v>38570636</v>
      </c>
      <c r="N41" s="176"/>
      <c r="BB41" s="316"/>
    </row>
    <row r="42" spans="1:54" s="49" customFormat="1">
      <c r="A42" s="1" t="s">
        <v>291</v>
      </c>
      <c r="B42" s="3"/>
      <c r="C42" s="177"/>
      <c r="D42" s="160"/>
      <c r="E42" s="181" t="s">
        <v>261</v>
      </c>
      <c r="F42" s="179"/>
      <c r="G42" s="179"/>
      <c r="H42" s="179"/>
      <c r="I42" s="179"/>
      <c r="J42" s="160"/>
      <c r="K42" s="160"/>
      <c r="L42" s="174"/>
      <c r="M42" s="175">
        <v>45381626</v>
      </c>
      <c r="N42" s="176"/>
      <c r="BB42" s="316"/>
    </row>
    <row r="43" spans="1:54" s="49" customFormat="1">
      <c r="A43" s="1" t="s">
        <v>269</v>
      </c>
      <c r="B43" s="3"/>
      <c r="C43" s="182" t="s">
        <v>270</v>
      </c>
      <c r="D43" s="183"/>
      <c r="E43" s="184"/>
      <c r="F43" s="185"/>
      <c r="G43" s="185"/>
      <c r="H43" s="185"/>
      <c r="I43" s="185"/>
      <c r="J43" s="183"/>
      <c r="K43" s="183"/>
      <c r="L43" s="186"/>
      <c r="M43" s="187">
        <v>-1488030735</v>
      </c>
      <c r="N43" s="188"/>
      <c r="BB43" s="316"/>
    </row>
    <row r="44" spans="1:54" s="49" customFormat="1">
      <c r="A44" s="1"/>
      <c r="B44" s="3"/>
      <c r="C44" s="177" t="s">
        <v>333</v>
      </c>
      <c r="D44" s="160"/>
      <c r="E44" s="181"/>
      <c r="F44" s="179"/>
      <c r="G44" s="179"/>
      <c r="H44" s="179"/>
      <c r="I44" s="179"/>
      <c r="J44" s="160"/>
      <c r="K44" s="160"/>
      <c r="L44" s="174"/>
      <c r="M44" s="189"/>
      <c r="N44" s="190"/>
      <c r="BB44" s="316"/>
    </row>
    <row r="45" spans="1:54" s="49" customFormat="1">
      <c r="A45" s="1" t="s">
        <v>294</v>
      </c>
      <c r="B45" s="3"/>
      <c r="C45" s="177"/>
      <c r="D45" s="160" t="s">
        <v>295</v>
      </c>
      <c r="E45" s="181"/>
      <c r="F45" s="179"/>
      <c r="G45" s="179"/>
      <c r="H45" s="179"/>
      <c r="I45" s="179"/>
      <c r="J45" s="160"/>
      <c r="K45" s="160"/>
      <c r="L45" s="174"/>
      <c r="M45" s="175">
        <v>1211329497</v>
      </c>
      <c r="N45" s="176"/>
      <c r="BB45" s="316"/>
    </row>
    <row r="46" spans="1:54" s="49" customFormat="1">
      <c r="A46" s="1" t="s">
        <v>296</v>
      </c>
      <c r="B46" s="3"/>
      <c r="C46" s="177"/>
      <c r="D46" s="160"/>
      <c r="E46" s="181" t="s">
        <v>342</v>
      </c>
      <c r="F46" s="179"/>
      <c r="G46" s="179"/>
      <c r="H46" s="179"/>
      <c r="I46" s="179"/>
      <c r="J46" s="160"/>
      <c r="K46" s="160"/>
      <c r="L46" s="174"/>
      <c r="M46" s="175">
        <v>1073778013</v>
      </c>
      <c r="N46" s="176"/>
      <c r="BB46" s="316"/>
    </row>
    <row r="47" spans="1:54" s="49" customFormat="1">
      <c r="A47" s="1" t="s">
        <v>297</v>
      </c>
      <c r="B47" s="3"/>
      <c r="C47" s="177"/>
      <c r="D47" s="160"/>
      <c r="E47" s="181" t="s">
        <v>242</v>
      </c>
      <c r="F47" s="179"/>
      <c r="G47" s="179"/>
      <c r="H47" s="179"/>
      <c r="I47" s="179"/>
      <c r="J47" s="160"/>
      <c r="K47" s="160"/>
      <c r="L47" s="174"/>
      <c r="M47" s="175">
        <v>137551484</v>
      </c>
      <c r="N47" s="176"/>
      <c r="BB47" s="316"/>
    </row>
    <row r="48" spans="1:54" s="49" customFormat="1">
      <c r="A48" s="1" t="s">
        <v>298</v>
      </c>
      <c r="B48" s="3"/>
      <c r="C48" s="177"/>
      <c r="D48" s="160" t="s">
        <v>299</v>
      </c>
      <c r="E48" s="181"/>
      <c r="F48" s="179"/>
      <c r="G48" s="179"/>
      <c r="H48" s="179"/>
      <c r="I48" s="179"/>
      <c r="J48" s="160"/>
      <c r="K48" s="160"/>
      <c r="L48" s="174"/>
      <c r="M48" s="175">
        <v>1347049200</v>
      </c>
      <c r="N48" s="176"/>
      <c r="BB48" s="316"/>
    </row>
    <row r="49" spans="1:54" s="49" customFormat="1">
      <c r="A49" s="1" t="s">
        <v>300</v>
      </c>
      <c r="B49" s="3"/>
      <c r="C49" s="177"/>
      <c r="D49" s="160"/>
      <c r="E49" s="181" t="s">
        <v>343</v>
      </c>
      <c r="F49" s="179"/>
      <c r="G49" s="179"/>
      <c r="H49" s="179"/>
      <c r="I49" s="173"/>
      <c r="J49" s="160"/>
      <c r="K49" s="160"/>
      <c r="L49" s="174"/>
      <c r="M49" s="175">
        <v>1347049200</v>
      </c>
      <c r="N49" s="176"/>
      <c r="BB49" s="316"/>
    </row>
    <row r="50" spans="1:54" s="49" customFormat="1">
      <c r="A50" s="1" t="s">
        <v>301</v>
      </c>
      <c r="B50" s="3"/>
      <c r="C50" s="177"/>
      <c r="D50" s="160"/>
      <c r="E50" s="181" t="s">
        <v>261</v>
      </c>
      <c r="F50" s="179"/>
      <c r="G50" s="179"/>
      <c r="H50" s="179"/>
      <c r="I50" s="191"/>
      <c r="J50" s="160"/>
      <c r="K50" s="160"/>
      <c r="L50" s="174"/>
      <c r="M50" s="175">
        <v>0</v>
      </c>
      <c r="N50" s="176"/>
      <c r="BB50" s="316"/>
    </row>
    <row r="51" spans="1:54" s="49" customFormat="1">
      <c r="A51" s="1" t="s">
        <v>292</v>
      </c>
      <c r="B51" s="3"/>
      <c r="C51" s="182" t="s">
        <v>293</v>
      </c>
      <c r="D51" s="183"/>
      <c r="E51" s="184"/>
      <c r="F51" s="185"/>
      <c r="G51" s="185"/>
      <c r="H51" s="185"/>
      <c r="I51" s="192"/>
      <c r="J51" s="183"/>
      <c r="K51" s="183"/>
      <c r="L51" s="186"/>
      <c r="M51" s="187">
        <v>135719703</v>
      </c>
      <c r="N51" s="188"/>
      <c r="BB51" s="316"/>
    </row>
    <row r="52" spans="1:54" s="49" customFormat="1">
      <c r="A52" s="1" t="s">
        <v>302</v>
      </c>
      <c r="B52" s="3"/>
      <c r="C52" s="394" t="s">
        <v>303</v>
      </c>
      <c r="D52" s="395"/>
      <c r="E52" s="395"/>
      <c r="F52" s="395"/>
      <c r="G52" s="395"/>
      <c r="H52" s="395"/>
      <c r="I52" s="395"/>
      <c r="J52" s="395"/>
      <c r="K52" s="395"/>
      <c r="L52" s="396"/>
      <c r="M52" s="187">
        <v>-92260343</v>
      </c>
      <c r="N52" s="188"/>
      <c r="BB52" s="316"/>
    </row>
    <row r="53" spans="1:54" s="49" customFormat="1">
      <c r="A53" s="1" t="s">
        <v>304</v>
      </c>
      <c r="B53" s="3"/>
      <c r="C53" s="372" t="s">
        <v>305</v>
      </c>
      <c r="D53" s="373"/>
      <c r="E53" s="373"/>
      <c r="F53" s="373"/>
      <c r="G53" s="373"/>
      <c r="H53" s="373"/>
      <c r="I53" s="373"/>
      <c r="J53" s="373"/>
      <c r="K53" s="373"/>
      <c r="L53" s="374"/>
      <c r="M53" s="187">
        <v>1339545461</v>
      </c>
      <c r="N53" s="188"/>
      <c r="BB53" s="316"/>
    </row>
    <row r="54" spans="1:54" s="49" customFormat="1" ht="14.25" thickBot="1">
      <c r="A54" s="1">
        <v>4435000</v>
      </c>
      <c r="B54" s="3"/>
      <c r="C54" s="375" t="s">
        <v>223</v>
      </c>
      <c r="D54" s="376"/>
      <c r="E54" s="376"/>
      <c r="F54" s="376"/>
      <c r="G54" s="376"/>
      <c r="H54" s="376"/>
      <c r="I54" s="376"/>
      <c r="J54" s="376"/>
      <c r="K54" s="376"/>
      <c r="L54" s="377"/>
      <c r="M54" s="193">
        <v>-1</v>
      </c>
      <c r="N54" s="188"/>
      <c r="BB54" s="316"/>
    </row>
    <row r="55" spans="1:54" s="49" customFormat="1" ht="14.25" thickBot="1">
      <c r="A55" s="1" t="s">
        <v>306</v>
      </c>
      <c r="B55" s="3"/>
      <c r="C55" s="378" t="s">
        <v>307</v>
      </c>
      <c r="D55" s="379"/>
      <c r="E55" s="379"/>
      <c r="F55" s="379"/>
      <c r="G55" s="379"/>
      <c r="H55" s="379"/>
      <c r="I55" s="379"/>
      <c r="J55" s="379"/>
      <c r="K55" s="379"/>
      <c r="L55" s="380"/>
      <c r="M55" s="194">
        <v>1247285117</v>
      </c>
      <c r="N55" s="195"/>
      <c r="BB55" s="316"/>
    </row>
    <row r="56" spans="1:54" s="49" customFormat="1" ht="14.25" thickBot="1">
      <c r="A56" s="1"/>
      <c r="B56" s="3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7"/>
      <c r="N56" s="198"/>
      <c r="BB56" s="316"/>
    </row>
    <row r="57" spans="1:54" s="49" customFormat="1">
      <c r="A57" s="1" t="s">
        <v>308</v>
      </c>
      <c r="B57" s="3"/>
      <c r="C57" s="199" t="s">
        <v>309</v>
      </c>
      <c r="D57" s="200"/>
      <c r="E57" s="200"/>
      <c r="F57" s="200"/>
      <c r="G57" s="200"/>
      <c r="H57" s="200"/>
      <c r="I57" s="200"/>
      <c r="J57" s="200"/>
      <c r="K57" s="200"/>
      <c r="L57" s="200"/>
      <c r="M57" s="201">
        <v>19308799</v>
      </c>
      <c r="N57" s="202"/>
      <c r="BB57" s="316"/>
    </row>
    <row r="58" spans="1:54" s="49" customFormat="1">
      <c r="A58" s="1" t="s">
        <v>310</v>
      </c>
      <c r="B58" s="3"/>
      <c r="C58" s="203" t="s">
        <v>311</v>
      </c>
      <c r="D58" s="204"/>
      <c r="E58" s="204"/>
      <c r="F58" s="204"/>
      <c r="G58" s="204"/>
      <c r="H58" s="204"/>
      <c r="I58" s="204"/>
      <c r="J58" s="204"/>
      <c r="K58" s="204"/>
      <c r="L58" s="204"/>
      <c r="M58" s="187">
        <v>-910552</v>
      </c>
      <c r="N58" s="188"/>
      <c r="BB58" s="316"/>
    </row>
    <row r="59" spans="1:54" s="49" customFormat="1" ht="14.25" thickBot="1">
      <c r="A59" s="1" t="s">
        <v>312</v>
      </c>
      <c r="B59" s="3"/>
      <c r="C59" s="205" t="s">
        <v>313</v>
      </c>
      <c r="D59" s="206"/>
      <c r="E59" s="206"/>
      <c r="F59" s="206"/>
      <c r="G59" s="206"/>
      <c r="H59" s="206"/>
      <c r="I59" s="206"/>
      <c r="J59" s="206"/>
      <c r="K59" s="206"/>
      <c r="L59" s="206"/>
      <c r="M59" s="207">
        <v>18398247</v>
      </c>
      <c r="N59" s="208"/>
      <c r="BB59" s="316"/>
    </row>
    <row r="60" spans="1:54" s="49" customFormat="1" ht="14.25" thickBot="1">
      <c r="A60" s="1" t="s">
        <v>314</v>
      </c>
      <c r="B60" s="3"/>
      <c r="C60" s="209" t="s">
        <v>315</v>
      </c>
      <c r="D60" s="210"/>
      <c r="E60" s="211"/>
      <c r="F60" s="212"/>
      <c r="G60" s="212"/>
      <c r="H60" s="212"/>
      <c r="I60" s="212"/>
      <c r="J60" s="210"/>
      <c r="K60" s="210"/>
      <c r="L60" s="210"/>
      <c r="M60" s="194">
        <v>1265683364</v>
      </c>
      <c r="N60" s="195"/>
      <c r="BB60" s="316"/>
    </row>
    <row r="61" spans="1:54" s="49" customFormat="1" ht="6.75" customHeight="1">
      <c r="A61" s="1"/>
      <c r="B61" s="3"/>
      <c r="C61" s="159"/>
      <c r="D61" s="159"/>
      <c r="E61" s="213"/>
      <c r="F61" s="214"/>
      <c r="G61" s="214"/>
      <c r="H61" s="214"/>
      <c r="I61" s="215"/>
      <c r="J61" s="216"/>
      <c r="K61" s="216"/>
      <c r="L61" s="216"/>
      <c r="M61" s="3"/>
      <c r="N61" s="3"/>
    </row>
    <row r="62" spans="1:54" s="49" customFormat="1">
      <c r="A62" s="1"/>
      <c r="B62" s="3"/>
      <c r="C62" s="159"/>
      <c r="D62" s="217" t="s">
        <v>323</v>
      </c>
      <c r="E62" s="213"/>
      <c r="F62" s="214"/>
      <c r="G62" s="214"/>
      <c r="H62" s="214"/>
      <c r="I62" s="218"/>
      <c r="J62" s="216"/>
      <c r="K62" s="216"/>
      <c r="L62" s="216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60"/>
  <sheetViews>
    <sheetView showGridLines="0" tabSelected="1" topLeftCell="B1" zoomScale="85" zoomScaleNormal="85" zoomScaleSheetLayoutView="85" workbookViewId="0">
      <selection activeCell="S21" sqref="S21"/>
    </sheetView>
  </sheetViews>
  <sheetFormatPr defaultColWidth="9" defaultRowHeight="13.5"/>
  <cols>
    <col min="1" max="1" width="0" style="223" hidden="1" customWidth="1"/>
    <col min="2" max="2" width="0.75" style="224" customWidth="1"/>
    <col min="3" max="3" width="1.375" style="224" customWidth="1"/>
    <col min="4" max="4" width="1.5" style="224" customWidth="1"/>
    <col min="5" max="6" width="1.625" style="224" customWidth="1"/>
    <col min="7" max="7" width="1.5" style="224" customWidth="1"/>
    <col min="8" max="8" width="1.625" style="224" customWidth="1"/>
    <col min="9" max="15" width="2.125" style="224" customWidth="1"/>
    <col min="16" max="16" width="6.625" style="224" customWidth="1"/>
    <col min="17" max="17" width="24.125" style="224" bestFit="1" customWidth="1"/>
    <col min="18" max="18" width="3.375" style="224" customWidth="1"/>
    <col min="19" max="19" width="24.125" style="224" bestFit="1" customWidth="1"/>
    <col min="20" max="20" width="3.75" style="224" bestFit="1" customWidth="1"/>
    <col min="21" max="21" width="24.125" style="224" bestFit="1" customWidth="1"/>
    <col min="22" max="22" width="3.375" style="224" customWidth="1"/>
    <col min="23" max="23" width="24.125" style="224" bestFit="1" customWidth="1"/>
    <col min="24" max="24" width="3.375" style="224" bestFit="1" customWidth="1"/>
    <col min="25" max="25" width="0.75" style="224" customWidth="1"/>
    <col min="26" max="16384" width="9" style="224"/>
  </cols>
  <sheetData>
    <row r="1" spans="1:25" s="221" customFormat="1">
      <c r="A1" s="219"/>
      <c r="B1" s="220"/>
      <c r="D1" s="222"/>
      <c r="E1" s="222"/>
      <c r="F1" s="222"/>
      <c r="G1" s="222"/>
      <c r="H1" s="222"/>
      <c r="I1" s="222"/>
    </row>
    <row r="2" spans="1:25" ht="24">
      <c r="C2" s="399" t="s">
        <v>348</v>
      </c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225"/>
    </row>
    <row r="3" spans="1:25" ht="14.25">
      <c r="C3" s="400" t="s">
        <v>349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225"/>
    </row>
    <row r="4" spans="1:25" ht="14.25">
      <c r="C4" s="400" t="s">
        <v>350</v>
      </c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225"/>
    </row>
    <row r="5" spans="1:25" ht="15.75" customHeight="1" thickBot="1"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7"/>
      <c r="Q5" s="226"/>
      <c r="R5" s="227"/>
      <c r="S5" s="226"/>
      <c r="T5" s="226"/>
      <c r="U5" s="226"/>
      <c r="V5" s="226"/>
      <c r="W5" s="226"/>
      <c r="X5" s="228" t="s">
        <v>0</v>
      </c>
      <c r="Y5" s="225"/>
    </row>
    <row r="6" spans="1:25" ht="14.25" thickBot="1">
      <c r="A6" s="223" t="s">
        <v>316</v>
      </c>
      <c r="C6" s="401" t="s">
        <v>1</v>
      </c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3"/>
      <c r="Q6" s="404" t="s">
        <v>318</v>
      </c>
      <c r="R6" s="405"/>
      <c r="S6" s="229"/>
      <c r="T6" s="229"/>
      <c r="U6" s="229"/>
      <c r="V6" s="229"/>
      <c r="W6" s="229"/>
      <c r="X6" s="230"/>
    </row>
    <row r="7" spans="1:25">
      <c r="A7" s="223" t="s">
        <v>137</v>
      </c>
      <c r="C7" s="231"/>
      <c r="D7" s="232"/>
      <c r="E7" s="233" t="s">
        <v>138</v>
      </c>
      <c r="F7" s="233"/>
      <c r="G7" s="233"/>
      <c r="H7" s="233"/>
      <c r="I7" s="232"/>
      <c r="J7" s="233"/>
      <c r="K7" s="233"/>
      <c r="L7" s="233"/>
      <c r="M7" s="233"/>
      <c r="N7" s="232"/>
      <c r="O7" s="232"/>
      <c r="P7" s="232"/>
      <c r="Q7" s="234">
        <v>13363866866</v>
      </c>
      <c r="R7" s="235" t="s">
        <v>334</v>
      </c>
      <c r="S7" s="230"/>
      <c r="T7" s="230"/>
      <c r="U7" s="230"/>
      <c r="V7" s="230"/>
      <c r="W7" s="230"/>
      <c r="X7" s="230"/>
    </row>
    <row r="8" spans="1:25">
      <c r="A8" s="223" t="s">
        <v>139</v>
      </c>
      <c r="C8" s="236"/>
      <c r="D8" s="237"/>
      <c r="E8" s="237"/>
      <c r="F8" s="19" t="s">
        <v>140</v>
      </c>
      <c r="G8" s="19"/>
      <c r="H8" s="19"/>
      <c r="I8" s="19"/>
      <c r="J8" s="19"/>
      <c r="K8" s="19"/>
      <c r="L8" s="19"/>
      <c r="M8" s="19"/>
      <c r="N8" s="237"/>
      <c r="O8" s="237"/>
      <c r="P8" s="237"/>
      <c r="Q8" s="238">
        <v>7287235663</v>
      </c>
      <c r="R8" s="239" t="s">
        <v>334</v>
      </c>
      <c r="S8" s="230"/>
      <c r="T8" s="230"/>
      <c r="U8" s="230"/>
      <c r="V8" s="230"/>
      <c r="W8" s="230"/>
      <c r="X8" s="230"/>
    </row>
    <row r="9" spans="1:25">
      <c r="A9" s="223" t="s">
        <v>141</v>
      </c>
      <c r="C9" s="236"/>
      <c r="D9" s="237"/>
      <c r="E9" s="237"/>
      <c r="F9" s="19"/>
      <c r="G9" s="19" t="s">
        <v>142</v>
      </c>
      <c r="H9" s="19"/>
      <c r="I9" s="19"/>
      <c r="J9" s="19"/>
      <c r="K9" s="19"/>
      <c r="L9" s="19"/>
      <c r="M9" s="19"/>
      <c r="N9" s="237"/>
      <c r="O9" s="237"/>
      <c r="P9" s="237"/>
      <c r="Q9" s="238">
        <v>2213210673</v>
      </c>
      <c r="R9" s="239" t="s">
        <v>334</v>
      </c>
      <c r="S9" s="230"/>
      <c r="T9" s="230" t="s">
        <v>76</v>
      </c>
      <c r="U9" s="230"/>
      <c r="V9" s="230"/>
      <c r="W9" s="230"/>
      <c r="X9" s="230"/>
    </row>
    <row r="10" spans="1:25">
      <c r="A10" s="223" t="s">
        <v>143</v>
      </c>
      <c r="C10" s="236"/>
      <c r="D10" s="237"/>
      <c r="E10" s="237"/>
      <c r="F10" s="19"/>
      <c r="G10" s="19"/>
      <c r="H10" s="19" t="s">
        <v>144</v>
      </c>
      <c r="I10" s="19"/>
      <c r="J10" s="19"/>
      <c r="K10" s="19"/>
      <c r="L10" s="19"/>
      <c r="M10" s="19"/>
      <c r="N10" s="237"/>
      <c r="O10" s="237"/>
      <c r="P10" s="237"/>
      <c r="Q10" s="238">
        <v>1938687872</v>
      </c>
      <c r="R10" s="239" t="s">
        <v>334</v>
      </c>
      <c r="S10" s="230"/>
      <c r="T10" s="230"/>
      <c r="U10" s="230"/>
      <c r="V10" s="230"/>
      <c r="W10" s="230"/>
      <c r="X10" s="230"/>
    </row>
    <row r="11" spans="1:25">
      <c r="A11" s="223" t="s">
        <v>145</v>
      </c>
      <c r="C11" s="236"/>
      <c r="D11" s="237"/>
      <c r="E11" s="237"/>
      <c r="F11" s="19"/>
      <c r="G11" s="19"/>
      <c r="H11" s="19" t="s">
        <v>146</v>
      </c>
      <c r="I11" s="19"/>
      <c r="J11" s="19"/>
      <c r="K11" s="19"/>
      <c r="L11" s="19"/>
      <c r="M11" s="19"/>
      <c r="N11" s="237"/>
      <c r="O11" s="237"/>
      <c r="P11" s="237"/>
      <c r="Q11" s="238">
        <v>125742417</v>
      </c>
      <c r="R11" s="239" t="s">
        <v>334</v>
      </c>
      <c r="S11" s="230"/>
      <c r="T11" s="230"/>
      <c r="U11" s="230"/>
      <c r="V11" s="230"/>
      <c r="W11" s="230"/>
      <c r="X11" s="230"/>
    </row>
    <row r="12" spans="1:25">
      <c r="A12" s="223" t="s">
        <v>147</v>
      </c>
      <c r="C12" s="236"/>
      <c r="D12" s="237"/>
      <c r="E12" s="237"/>
      <c r="F12" s="19"/>
      <c r="G12" s="19"/>
      <c r="H12" s="19" t="s">
        <v>148</v>
      </c>
      <c r="I12" s="19"/>
      <c r="J12" s="19"/>
      <c r="K12" s="19"/>
      <c r="L12" s="19"/>
      <c r="M12" s="19"/>
      <c r="N12" s="237"/>
      <c r="O12" s="237"/>
      <c r="P12" s="237"/>
      <c r="Q12" s="238">
        <v>8994623</v>
      </c>
      <c r="R12" s="239" t="s">
        <v>334</v>
      </c>
      <c r="S12" s="230"/>
      <c r="T12" s="230"/>
      <c r="U12" s="230"/>
      <c r="V12" s="230"/>
      <c r="W12" s="230"/>
      <c r="X12" s="230"/>
    </row>
    <row r="13" spans="1:25">
      <c r="A13" s="223" t="s">
        <v>149</v>
      </c>
      <c r="C13" s="236"/>
      <c r="D13" s="237"/>
      <c r="E13" s="237"/>
      <c r="F13" s="19"/>
      <c r="G13" s="19"/>
      <c r="H13" s="19" t="s">
        <v>36</v>
      </c>
      <c r="I13" s="19"/>
      <c r="J13" s="19"/>
      <c r="K13" s="19"/>
      <c r="L13" s="19"/>
      <c r="M13" s="19"/>
      <c r="N13" s="237"/>
      <c r="O13" s="237"/>
      <c r="P13" s="237"/>
      <c r="Q13" s="238">
        <v>139785761</v>
      </c>
      <c r="R13" s="239" t="s">
        <v>334</v>
      </c>
      <c r="S13" s="230"/>
      <c r="T13" s="230"/>
      <c r="U13" s="230"/>
      <c r="V13" s="230"/>
      <c r="W13" s="230"/>
      <c r="X13" s="230"/>
    </row>
    <row r="14" spans="1:25">
      <c r="A14" s="223" t="s">
        <v>150</v>
      </c>
      <c r="C14" s="236"/>
      <c r="D14" s="237"/>
      <c r="E14" s="237"/>
      <c r="F14" s="19"/>
      <c r="G14" s="19" t="s">
        <v>151</v>
      </c>
      <c r="H14" s="19"/>
      <c r="I14" s="19"/>
      <c r="J14" s="19"/>
      <c r="K14" s="19"/>
      <c r="L14" s="19"/>
      <c r="M14" s="19"/>
      <c r="N14" s="237"/>
      <c r="O14" s="237"/>
      <c r="P14" s="237"/>
      <c r="Q14" s="238">
        <v>4670601840</v>
      </c>
      <c r="R14" s="239" t="s">
        <v>334</v>
      </c>
      <c r="S14" s="230"/>
      <c r="T14" s="230"/>
      <c r="U14" s="230"/>
      <c r="V14" s="230"/>
      <c r="W14" s="230"/>
      <c r="X14" s="230"/>
    </row>
    <row r="15" spans="1:25">
      <c r="A15" s="223" t="s">
        <v>152</v>
      </c>
      <c r="C15" s="236"/>
      <c r="D15" s="237"/>
      <c r="E15" s="237"/>
      <c r="F15" s="19"/>
      <c r="G15" s="19"/>
      <c r="H15" s="19" t="s">
        <v>153</v>
      </c>
      <c r="I15" s="19"/>
      <c r="J15" s="19"/>
      <c r="K15" s="19"/>
      <c r="L15" s="19"/>
      <c r="M15" s="19"/>
      <c r="N15" s="237"/>
      <c r="O15" s="237"/>
      <c r="P15" s="237"/>
      <c r="Q15" s="238">
        <v>2621237262</v>
      </c>
      <c r="R15" s="239" t="s">
        <v>334</v>
      </c>
      <c r="S15" s="230"/>
      <c r="T15" s="230"/>
      <c r="U15" s="230"/>
      <c r="V15" s="230"/>
      <c r="W15" s="230"/>
      <c r="X15" s="230"/>
    </row>
    <row r="16" spans="1:25">
      <c r="A16" s="223" t="s">
        <v>154</v>
      </c>
      <c r="C16" s="236"/>
      <c r="D16" s="237"/>
      <c r="E16" s="237"/>
      <c r="F16" s="19"/>
      <c r="G16" s="19"/>
      <c r="H16" s="19" t="s">
        <v>155</v>
      </c>
      <c r="I16" s="19"/>
      <c r="J16" s="19"/>
      <c r="K16" s="19"/>
      <c r="L16" s="19"/>
      <c r="M16" s="19"/>
      <c r="N16" s="237"/>
      <c r="O16" s="237"/>
      <c r="P16" s="237"/>
      <c r="Q16" s="238">
        <v>180372626</v>
      </c>
      <c r="R16" s="239" t="s">
        <v>334</v>
      </c>
      <c r="S16" s="230"/>
      <c r="T16" s="230"/>
      <c r="U16" s="230"/>
      <c r="V16" s="230"/>
      <c r="W16" s="230"/>
      <c r="X16" s="230"/>
    </row>
    <row r="17" spans="1:24">
      <c r="A17" s="223" t="s">
        <v>156</v>
      </c>
      <c r="C17" s="236"/>
      <c r="D17" s="237"/>
      <c r="E17" s="237"/>
      <c r="F17" s="19"/>
      <c r="G17" s="19"/>
      <c r="H17" s="19" t="s">
        <v>157</v>
      </c>
      <c r="I17" s="19"/>
      <c r="J17" s="19"/>
      <c r="K17" s="19"/>
      <c r="L17" s="19"/>
      <c r="M17" s="19"/>
      <c r="N17" s="237"/>
      <c r="O17" s="237"/>
      <c r="P17" s="237"/>
      <c r="Q17" s="238">
        <v>1182513116</v>
      </c>
      <c r="R17" s="239" t="s">
        <v>334</v>
      </c>
      <c r="S17" s="230"/>
      <c r="T17" s="230"/>
      <c r="U17" s="230"/>
      <c r="V17" s="230"/>
      <c r="W17" s="230"/>
      <c r="X17" s="230"/>
    </row>
    <row r="18" spans="1:24">
      <c r="A18" s="223" t="s">
        <v>158</v>
      </c>
      <c r="C18" s="236"/>
      <c r="D18" s="237"/>
      <c r="E18" s="237"/>
      <c r="F18" s="19"/>
      <c r="G18" s="19"/>
      <c r="H18" s="19" t="s">
        <v>36</v>
      </c>
      <c r="I18" s="19"/>
      <c r="J18" s="19"/>
      <c r="K18" s="19"/>
      <c r="L18" s="19"/>
      <c r="M18" s="19"/>
      <c r="N18" s="237"/>
      <c r="O18" s="237"/>
      <c r="P18" s="237"/>
      <c r="Q18" s="238">
        <v>686478836</v>
      </c>
      <c r="R18" s="239" t="s">
        <v>334</v>
      </c>
      <c r="S18" s="230"/>
      <c r="T18" s="230"/>
      <c r="U18" s="230"/>
      <c r="V18" s="230"/>
      <c r="W18" s="230"/>
      <c r="X18" s="230"/>
    </row>
    <row r="19" spans="1:24">
      <c r="A19" s="223" t="s">
        <v>159</v>
      </c>
      <c r="C19" s="236"/>
      <c r="D19" s="237"/>
      <c r="E19" s="237"/>
      <c r="F19" s="19"/>
      <c r="G19" s="19" t="s">
        <v>160</v>
      </c>
      <c r="H19" s="19"/>
      <c r="I19" s="19"/>
      <c r="J19" s="19"/>
      <c r="K19" s="19"/>
      <c r="L19" s="19"/>
      <c r="M19" s="19"/>
      <c r="N19" s="237"/>
      <c r="O19" s="237"/>
      <c r="P19" s="237"/>
      <c r="Q19" s="238">
        <v>403423150</v>
      </c>
      <c r="R19" s="239" t="s">
        <v>334</v>
      </c>
      <c r="S19" s="230"/>
      <c r="T19" s="230"/>
      <c r="U19" s="230"/>
      <c r="V19" s="230"/>
      <c r="W19" s="19"/>
      <c r="X19" s="19"/>
    </row>
    <row r="20" spans="1:24">
      <c r="A20" s="223" t="s">
        <v>161</v>
      </c>
      <c r="C20" s="236"/>
      <c r="D20" s="237"/>
      <c r="E20" s="237"/>
      <c r="F20" s="19"/>
      <c r="G20" s="19"/>
      <c r="H20" s="237" t="s">
        <v>162</v>
      </c>
      <c r="I20" s="237"/>
      <c r="J20" s="19"/>
      <c r="K20" s="237"/>
      <c r="L20" s="19"/>
      <c r="M20" s="19"/>
      <c r="N20" s="237"/>
      <c r="O20" s="237"/>
      <c r="P20" s="237"/>
      <c r="Q20" s="238">
        <v>126604520</v>
      </c>
      <c r="R20" s="239" t="s">
        <v>334</v>
      </c>
      <c r="S20" s="230"/>
      <c r="T20" s="230"/>
      <c r="U20" s="230"/>
      <c r="V20" s="230"/>
      <c r="W20" s="19"/>
      <c r="X20" s="19"/>
    </row>
    <row r="21" spans="1:24">
      <c r="A21" s="223" t="s">
        <v>163</v>
      </c>
      <c r="C21" s="236"/>
      <c r="D21" s="237"/>
      <c r="E21" s="237"/>
      <c r="F21" s="19"/>
      <c r="G21" s="19"/>
      <c r="H21" s="19" t="s">
        <v>164</v>
      </c>
      <c r="I21" s="19"/>
      <c r="J21" s="19"/>
      <c r="K21" s="19"/>
      <c r="L21" s="19"/>
      <c r="M21" s="19"/>
      <c r="N21" s="237"/>
      <c r="O21" s="237"/>
      <c r="P21" s="237"/>
      <c r="Q21" s="238">
        <v>6211999</v>
      </c>
      <c r="R21" s="239" t="s">
        <v>334</v>
      </c>
      <c r="S21" s="230"/>
      <c r="T21" s="230"/>
      <c r="U21" s="230"/>
      <c r="V21" s="230"/>
      <c r="W21" s="19"/>
      <c r="X21" s="19"/>
    </row>
    <row r="22" spans="1:24">
      <c r="A22" s="223" t="s">
        <v>165</v>
      </c>
      <c r="C22" s="236"/>
      <c r="D22" s="237"/>
      <c r="E22" s="237"/>
      <c r="F22" s="19"/>
      <c r="G22" s="19"/>
      <c r="H22" s="19" t="s">
        <v>36</v>
      </c>
      <c r="I22" s="19"/>
      <c r="J22" s="19"/>
      <c r="K22" s="19"/>
      <c r="L22" s="19"/>
      <c r="M22" s="19"/>
      <c r="N22" s="237"/>
      <c r="O22" s="237"/>
      <c r="P22" s="237"/>
      <c r="Q22" s="238">
        <v>270606631</v>
      </c>
      <c r="R22" s="239" t="s">
        <v>334</v>
      </c>
      <c r="S22" s="230"/>
      <c r="T22" s="230"/>
      <c r="U22" s="230"/>
      <c r="V22" s="230"/>
      <c r="W22" s="19"/>
      <c r="X22" s="19"/>
    </row>
    <row r="23" spans="1:24">
      <c r="A23" s="223" t="s">
        <v>166</v>
      </c>
      <c r="C23" s="236"/>
      <c r="D23" s="237"/>
      <c r="E23" s="237"/>
      <c r="F23" s="237" t="s">
        <v>167</v>
      </c>
      <c r="G23" s="237"/>
      <c r="H23" s="19"/>
      <c r="I23" s="237"/>
      <c r="J23" s="19"/>
      <c r="K23" s="19"/>
      <c r="L23" s="19"/>
      <c r="M23" s="19"/>
      <c r="N23" s="237"/>
      <c r="O23" s="237"/>
      <c r="P23" s="237"/>
      <c r="Q23" s="238">
        <v>6076631203</v>
      </c>
      <c r="R23" s="239" t="s">
        <v>334</v>
      </c>
      <c r="S23" s="230"/>
      <c r="T23" s="230"/>
      <c r="U23" s="230"/>
      <c r="V23" s="230"/>
      <c r="W23" s="19"/>
      <c r="X23" s="19"/>
    </row>
    <row r="24" spans="1:24">
      <c r="A24" s="223" t="s">
        <v>168</v>
      </c>
      <c r="C24" s="236"/>
      <c r="D24" s="237"/>
      <c r="E24" s="237"/>
      <c r="F24" s="19"/>
      <c r="G24" s="19" t="s">
        <v>169</v>
      </c>
      <c r="H24" s="19"/>
      <c r="I24" s="237"/>
      <c r="J24" s="19"/>
      <c r="K24" s="19"/>
      <c r="L24" s="19"/>
      <c r="M24" s="19"/>
      <c r="N24" s="237"/>
      <c r="O24" s="237"/>
      <c r="P24" s="237"/>
      <c r="Q24" s="238">
        <v>5482748500</v>
      </c>
      <c r="R24" s="239" t="s">
        <v>334</v>
      </c>
      <c r="S24" s="230"/>
      <c r="T24" s="230"/>
      <c r="U24" s="230"/>
      <c r="V24" s="230"/>
      <c r="W24" s="19"/>
      <c r="X24" s="19"/>
    </row>
    <row r="25" spans="1:24">
      <c r="A25" s="223" t="s">
        <v>170</v>
      </c>
      <c r="C25" s="236"/>
      <c r="D25" s="237"/>
      <c r="E25" s="237"/>
      <c r="F25" s="19"/>
      <c r="G25" s="19" t="s">
        <v>171</v>
      </c>
      <c r="H25" s="19"/>
      <c r="I25" s="237"/>
      <c r="J25" s="19"/>
      <c r="K25" s="19"/>
      <c r="L25" s="19"/>
      <c r="M25" s="19"/>
      <c r="N25" s="237"/>
      <c r="O25" s="237"/>
      <c r="P25" s="237"/>
      <c r="Q25" s="238">
        <v>575319687</v>
      </c>
      <c r="R25" s="239" t="s">
        <v>334</v>
      </c>
      <c r="S25" s="230"/>
      <c r="T25" s="230"/>
      <c r="U25" s="230"/>
      <c r="V25" s="230"/>
      <c r="W25" s="230"/>
      <c r="X25" s="230"/>
    </row>
    <row r="26" spans="1:24">
      <c r="A26" s="223" t="s">
        <v>172</v>
      </c>
      <c r="C26" s="236"/>
      <c r="D26" s="237"/>
      <c r="E26" s="237"/>
      <c r="F26" s="19"/>
      <c r="G26" s="19" t="s">
        <v>173</v>
      </c>
      <c r="H26" s="19"/>
      <c r="I26" s="237"/>
      <c r="J26" s="19"/>
      <c r="K26" s="19"/>
      <c r="L26" s="19"/>
      <c r="M26" s="19"/>
      <c r="N26" s="237"/>
      <c r="O26" s="237"/>
      <c r="P26" s="237"/>
      <c r="Q26" s="238">
        <v>0</v>
      </c>
      <c r="R26" s="239" t="s">
        <v>334</v>
      </c>
      <c r="S26" s="230"/>
      <c r="T26" s="230"/>
      <c r="U26" s="230"/>
      <c r="V26" s="230"/>
      <c r="W26" s="230"/>
      <c r="X26" s="230"/>
    </row>
    <row r="27" spans="1:24">
      <c r="A27" s="223" t="s">
        <v>174</v>
      </c>
      <c r="C27" s="236"/>
      <c r="D27" s="237"/>
      <c r="E27" s="237"/>
      <c r="F27" s="19"/>
      <c r="G27" s="19" t="s">
        <v>36</v>
      </c>
      <c r="H27" s="19"/>
      <c r="I27" s="19"/>
      <c r="J27" s="19"/>
      <c r="K27" s="19"/>
      <c r="L27" s="19"/>
      <c r="M27" s="19"/>
      <c r="N27" s="237"/>
      <c r="O27" s="237"/>
      <c r="P27" s="237"/>
      <c r="Q27" s="238">
        <v>18563016</v>
      </c>
      <c r="R27" s="239" t="s">
        <v>334</v>
      </c>
      <c r="S27" s="230"/>
      <c r="T27" s="230"/>
      <c r="U27" s="230"/>
      <c r="V27" s="230"/>
      <c r="W27" s="230"/>
      <c r="X27" s="230"/>
    </row>
    <row r="28" spans="1:24">
      <c r="A28" s="223" t="s">
        <v>175</v>
      </c>
      <c r="C28" s="236"/>
      <c r="D28" s="237"/>
      <c r="E28" s="19" t="s">
        <v>176</v>
      </c>
      <c r="F28" s="19"/>
      <c r="G28" s="19"/>
      <c r="H28" s="19"/>
      <c r="I28" s="19"/>
      <c r="J28" s="19"/>
      <c r="K28" s="19"/>
      <c r="L28" s="237"/>
      <c r="M28" s="237"/>
      <c r="N28" s="237"/>
      <c r="O28" s="397"/>
      <c r="P28" s="398"/>
      <c r="Q28" s="238">
        <v>3308753890</v>
      </c>
      <c r="R28" s="239" t="s">
        <v>334</v>
      </c>
      <c r="S28" s="230"/>
      <c r="T28" s="230"/>
      <c r="U28" s="230"/>
      <c r="V28" s="230"/>
      <c r="W28" s="230"/>
      <c r="X28" s="230"/>
    </row>
    <row r="29" spans="1:24">
      <c r="A29" s="223" t="s">
        <v>177</v>
      </c>
      <c r="C29" s="236"/>
      <c r="D29" s="237"/>
      <c r="E29" s="237"/>
      <c r="F29" s="19" t="s">
        <v>178</v>
      </c>
      <c r="G29" s="19"/>
      <c r="H29" s="19"/>
      <c r="I29" s="19"/>
      <c r="J29" s="19"/>
      <c r="K29" s="19"/>
      <c r="L29" s="237"/>
      <c r="M29" s="237"/>
      <c r="N29" s="237"/>
      <c r="O29" s="397"/>
      <c r="P29" s="398"/>
      <c r="Q29" s="238">
        <v>1180672225</v>
      </c>
      <c r="R29" s="239" t="s">
        <v>334</v>
      </c>
      <c r="S29" s="230"/>
      <c r="T29" s="230"/>
      <c r="U29" s="230"/>
      <c r="V29" s="230"/>
      <c r="W29" s="230"/>
      <c r="X29" s="230"/>
    </row>
    <row r="30" spans="1:24">
      <c r="A30" s="223" t="s">
        <v>179</v>
      </c>
      <c r="C30" s="236"/>
      <c r="D30" s="237"/>
      <c r="E30" s="237"/>
      <c r="F30" s="19" t="s">
        <v>36</v>
      </c>
      <c r="G30" s="19"/>
      <c r="H30" s="237"/>
      <c r="I30" s="19"/>
      <c r="J30" s="19"/>
      <c r="K30" s="19"/>
      <c r="L30" s="237"/>
      <c r="M30" s="237"/>
      <c r="N30" s="237"/>
      <c r="O30" s="397"/>
      <c r="P30" s="398"/>
      <c r="Q30" s="240">
        <v>2128081665</v>
      </c>
      <c r="R30" s="241" t="s">
        <v>334</v>
      </c>
      <c r="S30" s="236"/>
      <c r="T30" s="237"/>
      <c r="U30" s="237"/>
      <c r="V30" s="237"/>
      <c r="W30" s="237"/>
      <c r="X30" s="237"/>
    </row>
    <row r="31" spans="1:24">
      <c r="A31" s="223" t="s">
        <v>135</v>
      </c>
      <c r="C31" s="242"/>
      <c r="D31" s="243" t="s">
        <v>136</v>
      </c>
      <c r="E31" s="243"/>
      <c r="F31" s="244"/>
      <c r="G31" s="244"/>
      <c r="H31" s="243"/>
      <c r="I31" s="244"/>
      <c r="J31" s="244"/>
      <c r="K31" s="244"/>
      <c r="L31" s="243"/>
      <c r="M31" s="243"/>
      <c r="N31" s="243"/>
      <c r="O31" s="245"/>
      <c r="P31" s="245"/>
      <c r="Q31" s="246">
        <v>-10055112976</v>
      </c>
      <c r="R31" s="247" t="s">
        <v>334</v>
      </c>
      <c r="S31" s="237"/>
      <c r="T31" s="237"/>
      <c r="U31" s="237"/>
      <c r="V31" s="237"/>
      <c r="W31" s="237"/>
      <c r="X31" s="237"/>
    </row>
    <row r="32" spans="1:24">
      <c r="A32" s="223" t="s">
        <v>182</v>
      </c>
      <c r="C32" s="236"/>
      <c r="D32" s="237"/>
      <c r="E32" s="19" t="s">
        <v>183</v>
      </c>
      <c r="F32" s="19"/>
      <c r="G32" s="19"/>
      <c r="H32" s="237"/>
      <c r="I32" s="19"/>
      <c r="J32" s="19"/>
      <c r="K32" s="19"/>
      <c r="L32" s="237"/>
      <c r="M32" s="237"/>
      <c r="N32" s="237"/>
      <c r="O32" s="248"/>
      <c r="P32" s="248"/>
      <c r="Q32" s="238">
        <v>83833630</v>
      </c>
      <c r="R32" s="249" t="s">
        <v>334</v>
      </c>
      <c r="S32" s="237"/>
      <c r="T32" s="237"/>
      <c r="U32" s="237"/>
      <c r="V32" s="237"/>
      <c r="W32" s="237"/>
      <c r="X32" s="237"/>
    </row>
    <row r="33" spans="1:24">
      <c r="A33" s="223" t="s">
        <v>184</v>
      </c>
      <c r="C33" s="236"/>
      <c r="D33" s="237"/>
      <c r="E33" s="19"/>
      <c r="F33" s="19" t="s">
        <v>185</v>
      </c>
      <c r="G33" s="19"/>
      <c r="H33" s="237"/>
      <c r="I33" s="19"/>
      <c r="J33" s="19"/>
      <c r="K33" s="19"/>
      <c r="L33" s="237"/>
      <c r="M33" s="237"/>
      <c r="N33" s="237"/>
      <c r="O33" s="248"/>
      <c r="P33" s="248"/>
      <c r="Q33" s="238">
        <v>0</v>
      </c>
      <c r="R33" s="239" t="s">
        <v>334</v>
      </c>
      <c r="S33" s="237"/>
      <c r="T33" s="237"/>
      <c r="U33" s="237"/>
      <c r="V33" s="237"/>
      <c r="W33" s="237"/>
      <c r="X33" s="237"/>
    </row>
    <row r="34" spans="1:24">
      <c r="A34" s="223" t="s">
        <v>186</v>
      </c>
      <c r="C34" s="236"/>
      <c r="D34" s="237"/>
      <c r="E34" s="237"/>
      <c r="F34" s="237" t="s">
        <v>187</v>
      </c>
      <c r="G34" s="237"/>
      <c r="H34" s="19"/>
      <c r="I34" s="237"/>
      <c r="J34" s="19"/>
      <c r="K34" s="19"/>
      <c r="L34" s="19"/>
      <c r="M34" s="19"/>
      <c r="N34" s="237"/>
      <c r="O34" s="237"/>
      <c r="P34" s="237"/>
      <c r="Q34" s="238">
        <v>64155542</v>
      </c>
      <c r="R34" s="239" t="s">
        <v>334</v>
      </c>
      <c r="S34" s="230"/>
      <c r="T34" s="230"/>
      <c r="U34" s="230"/>
      <c r="V34" s="230"/>
      <c r="W34" s="230"/>
      <c r="X34" s="230"/>
    </row>
    <row r="35" spans="1:24">
      <c r="A35" s="223" t="s">
        <v>188</v>
      </c>
      <c r="C35" s="236"/>
      <c r="D35" s="237"/>
      <c r="E35" s="237"/>
      <c r="F35" s="19" t="s">
        <v>189</v>
      </c>
      <c r="G35" s="19"/>
      <c r="H35" s="19"/>
      <c r="I35" s="19"/>
      <c r="J35" s="19"/>
      <c r="K35" s="19"/>
      <c r="L35" s="19"/>
      <c r="M35" s="19"/>
      <c r="N35" s="237"/>
      <c r="O35" s="237"/>
      <c r="P35" s="237"/>
      <c r="Q35" s="238">
        <v>0</v>
      </c>
      <c r="R35" s="239" t="s">
        <v>334</v>
      </c>
      <c r="S35" s="230"/>
      <c r="T35" s="230"/>
      <c r="U35" s="230"/>
      <c r="V35" s="230"/>
      <c r="W35" s="230"/>
      <c r="X35" s="230"/>
    </row>
    <row r="36" spans="1:24">
      <c r="A36" s="223" t="s">
        <v>190</v>
      </c>
      <c r="C36" s="236"/>
      <c r="D36" s="237"/>
      <c r="E36" s="237"/>
      <c r="F36" s="19" t="s">
        <v>36</v>
      </c>
      <c r="G36" s="19"/>
      <c r="H36" s="19"/>
      <c r="I36" s="19"/>
      <c r="J36" s="19"/>
      <c r="K36" s="19"/>
      <c r="L36" s="19"/>
      <c r="M36" s="19"/>
      <c r="N36" s="237"/>
      <c r="O36" s="237"/>
      <c r="P36" s="237"/>
      <c r="Q36" s="238">
        <v>19678088</v>
      </c>
      <c r="R36" s="239" t="s">
        <v>334</v>
      </c>
      <c r="S36" s="230"/>
      <c r="T36" s="230"/>
      <c r="U36" s="230"/>
      <c r="V36" s="230"/>
      <c r="W36" s="230"/>
      <c r="X36" s="230"/>
    </row>
    <row r="37" spans="1:24" ht="14.25" thickBot="1">
      <c r="A37" s="223" t="s">
        <v>191</v>
      </c>
      <c r="C37" s="236"/>
      <c r="D37" s="237"/>
      <c r="E37" s="19" t="s">
        <v>192</v>
      </c>
      <c r="F37" s="19"/>
      <c r="G37" s="19"/>
      <c r="H37" s="19"/>
      <c r="I37" s="19"/>
      <c r="J37" s="19"/>
      <c r="K37" s="19"/>
      <c r="L37" s="19"/>
      <c r="M37" s="19"/>
      <c r="N37" s="237"/>
      <c r="O37" s="237"/>
      <c r="P37" s="237"/>
      <c r="Q37" s="238">
        <v>48690491</v>
      </c>
      <c r="R37" s="249" t="s">
        <v>334</v>
      </c>
      <c r="S37" s="230"/>
      <c r="T37" s="230"/>
      <c r="U37" s="230"/>
      <c r="V37" s="230"/>
      <c r="W37" s="230"/>
      <c r="X37" s="230"/>
    </row>
    <row r="38" spans="1:24">
      <c r="A38" s="223" t="s">
        <v>193</v>
      </c>
      <c r="C38" s="236"/>
      <c r="D38" s="237"/>
      <c r="E38" s="237"/>
      <c r="F38" s="19" t="s">
        <v>194</v>
      </c>
      <c r="G38" s="19"/>
      <c r="H38" s="19"/>
      <c r="I38" s="19"/>
      <c r="J38" s="19"/>
      <c r="K38" s="19"/>
      <c r="L38" s="237"/>
      <c r="M38" s="237"/>
      <c r="N38" s="237"/>
      <c r="O38" s="397"/>
      <c r="P38" s="398"/>
      <c r="Q38" s="238">
        <v>38749241</v>
      </c>
      <c r="R38" s="239" t="s">
        <v>334</v>
      </c>
      <c r="S38" s="406" t="s">
        <v>318</v>
      </c>
      <c r="T38" s="407"/>
      <c r="U38" s="407"/>
      <c r="V38" s="407"/>
      <c r="W38" s="407"/>
      <c r="X38" s="408"/>
    </row>
    <row r="39" spans="1:24" ht="14.25" thickBot="1">
      <c r="A39" s="223" t="s">
        <v>195</v>
      </c>
      <c r="C39" s="250"/>
      <c r="D39" s="251"/>
      <c r="E39" s="251"/>
      <c r="F39" s="252" t="s">
        <v>36</v>
      </c>
      <c r="G39" s="252"/>
      <c r="H39" s="252"/>
      <c r="I39" s="252"/>
      <c r="J39" s="252"/>
      <c r="K39" s="252"/>
      <c r="L39" s="251"/>
      <c r="M39" s="251"/>
      <c r="N39" s="251"/>
      <c r="O39" s="409"/>
      <c r="P39" s="410"/>
      <c r="Q39" s="238">
        <v>9941250</v>
      </c>
      <c r="R39" s="239" t="s">
        <v>334</v>
      </c>
      <c r="S39" s="411" t="s">
        <v>130</v>
      </c>
      <c r="T39" s="412"/>
      <c r="U39" s="413" t="s">
        <v>132</v>
      </c>
      <c r="V39" s="412"/>
      <c r="W39" s="413" t="s">
        <v>134</v>
      </c>
      <c r="X39" s="414"/>
    </row>
    <row r="40" spans="1:24">
      <c r="A40" s="223" t="s">
        <v>198</v>
      </c>
      <c r="C40" s="242"/>
      <c r="D40" s="243" t="s">
        <v>181</v>
      </c>
      <c r="E40" s="243"/>
      <c r="F40" s="244"/>
      <c r="G40" s="244"/>
      <c r="H40" s="244"/>
      <c r="I40" s="244"/>
      <c r="J40" s="244"/>
      <c r="K40" s="244"/>
      <c r="L40" s="244"/>
      <c r="M40" s="244"/>
      <c r="N40" s="243"/>
      <c r="O40" s="243"/>
      <c r="P40" s="243"/>
      <c r="Q40" s="246">
        <v>-10090256115</v>
      </c>
      <c r="R40" s="253" t="s">
        <v>334</v>
      </c>
      <c r="S40" s="419"/>
      <c r="T40" s="420"/>
      <c r="U40" s="254">
        <v>-10090256115</v>
      </c>
      <c r="V40" s="255" t="s">
        <v>334</v>
      </c>
      <c r="W40" s="256">
        <v>0</v>
      </c>
      <c r="X40" s="257" t="s">
        <v>334</v>
      </c>
    </row>
    <row r="41" spans="1:24">
      <c r="A41" s="223" t="s">
        <v>200</v>
      </c>
      <c r="C41" s="236"/>
      <c r="D41" s="237" t="s">
        <v>201</v>
      </c>
      <c r="E41" s="237"/>
      <c r="F41" s="237"/>
      <c r="G41" s="237"/>
      <c r="H41" s="237"/>
      <c r="I41" s="237"/>
      <c r="J41" s="237"/>
      <c r="K41" s="237"/>
      <c r="L41" s="237"/>
      <c r="M41" s="19"/>
      <c r="N41" s="237"/>
      <c r="O41" s="237"/>
      <c r="P41" s="258"/>
      <c r="Q41" s="259">
        <v>10916948026</v>
      </c>
      <c r="R41" s="260" t="s">
        <v>334</v>
      </c>
      <c r="S41" s="421"/>
      <c r="T41" s="422"/>
      <c r="U41" s="261">
        <v>10916948026</v>
      </c>
      <c r="V41" s="262" t="s">
        <v>334</v>
      </c>
      <c r="W41" s="263">
        <v>0</v>
      </c>
      <c r="X41" s="264" t="s">
        <v>334</v>
      </c>
    </row>
    <row r="42" spans="1:24">
      <c r="A42" s="223" t="s">
        <v>202</v>
      </c>
      <c r="C42" s="236"/>
      <c r="D42" s="237"/>
      <c r="E42" s="237" t="s">
        <v>203</v>
      </c>
      <c r="F42" s="237"/>
      <c r="G42" s="109"/>
      <c r="H42" s="109"/>
      <c r="I42" s="109"/>
      <c r="J42" s="109"/>
      <c r="K42" s="109"/>
      <c r="L42" s="237"/>
      <c r="M42" s="19"/>
      <c r="N42" s="237"/>
      <c r="O42" s="237"/>
      <c r="P42" s="258"/>
      <c r="Q42" s="261">
        <v>7909341852</v>
      </c>
      <c r="R42" s="265" t="s">
        <v>334</v>
      </c>
      <c r="S42" s="423"/>
      <c r="T42" s="424"/>
      <c r="U42" s="261">
        <v>7909341852</v>
      </c>
      <c r="V42" s="262" t="s">
        <v>334</v>
      </c>
      <c r="W42" s="238">
        <v>0</v>
      </c>
      <c r="X42" s="266" t="s">
        <v>334</v>
      </c>
    </row>
    <row r="43" spans="1:24">
      <c r="A43" s="223" t="s">
        <v>204</v>
      </c>
      <c r="C43" s="250"/>
      <c r="D43" s="237"/>
      <c r="E43" s="237" t="s">
        <v>205</v>
      </c>
      <c r="F43" s="127"/>
      <c r="G43" s="127"/>
      <c r="H43" s="127"/>
      <c r="I43" s="127"/>
      <c r="J43" s="127"/>
      <c r="K43" s="127"/>
      <c r="L43" s="237"/>
      <c r="M43" s="19"/>
      <c r="N43" s="237"/>
      <c r="O43" s="237"/>
      <c r="P43" s="258"/>
      <c r="Q43" s="267">
        <v>3007606174</v>
      </c>
      <c r="R43" s="268" t="s">
        <v>334</v>
      </c>
      <c r="S43" s="425"/>
      <c r="T43" s="426"/>
      <c r="U43" s="261">
        <v>3007606174</v>
      </c>
      <c r="V43" s="262" t="s">
        <v>334</v>
      </c>
      <c r="W43" s="238">
        <v>0</v>
      </c>
      <c r="X43" s="266" t="s">
        <v>334</v>
      </c>
    </row>
    <row r="44" spans="1:24">
      <c r="A44" s="223" t="s">
        <v>206</v>
      </c>
      <c r="C44" s="242"/>
      <c r="D44" s="243" t="s">
        <v>207</v>
      </c>
      <c r="E44" s="243"/>
      <c r="F44" s="119"/>
      <c r="G44" s="119"/>
      <c r="H44" s="119"/>
      <c r="I44" s="269"/>
      <c r="J44" s="269"/>
      <c r="K44" s="269"/>
      <c r="L44" s="243"/>
      <c r="M44" s="243"/>
      <c r="N44" s="243"/>
      <c r="O44" s="243"/>
      <c r="P44" s="270"/>
      <c r="Q44" s="246">
        <v>826691911</v>
      </c>
      <c r="R44" s="253" t="s">
        <v>334</v>
      </c>
      <c r="S44" s="427"/>
      <c r="T44" s="428"/>
      <c r="U44" s="246">
        <v>826691911</v>
      </c>
      <c r="V44" s="271" t="s">
        <v>334</v>
      </c>
      <c r="W44" s="246">
        <v>0</v>
      </c>
      <c r="X44" s="253" t="s">
        <v>334</v>
      </c>
    </row>
    <row r="45" spans="1:24">
      <c r="A45" s="223" t="s">
        <v>208</v>
      </c>
      <c r="C45" s="236"/>
      <c r="D45" s="237" t="s">
        <v>327</v>
      </c>
      <c r="E45" s="237"/>
      <c r="F45" s="127"/>
      <c r="G45" s="127"/>
      <c r="H45" s="127"/>
      <c r="I45" s="109"/>
      <c r="J45" s="109"/>
      <c r="K45" s="109"/>
      <c r="L45" s="237"/>
      <c r="M45" s="237"/>
      <c r="N45" s="237"/>
      <c r="O45" s="237"/>
      <c r="P45" s="258"/>
      <c r="Q45" s="415"/>
      <c r="R45" s="416"/>
      <c r="S45" s="272">
        <v>847699113</v>
      </c>
      <c r="T45" s="273" t="s">
        <v>334</v>
      </c>
      <c r="U45" s="261">
        <v>-847699113</v>
      </c>
      <c r="V45" s="262" t="s">
        <v>334</v>
      </c>
      <c r="W45" s="417"/>
      <c r="X45" s="418"/>
    </row>
    <row r="46" spans="1:24">
      <c r="A46" s="223" t="s">
        <v>209</v>
      </c>
      <c r="C46" s="236"/>
      <c r="D46" s="237"/>
      <c r="E46" s="127" t="s">
        <v>210</v>
      </c>
      <c r="F46" s="127"/>
      <c r="G46" s="127"/>
      <c r="H46" s="109"/>
      <c r="I46" s="109"/>
      <c r="J46" s="109"/>
      <c r="K46" s="109"/>
      <c r="L46" s="237"/>
      <c r="M46" s="237"/>
      <c r="N46" s="237"/>
      <c r="O46" s="237"/>
      <c r="P46" s="258"/>
      <c r="Q46" s="415"/>
      <c r="R46" s="416"/>
      <c r="S46" s="274">
        <v>1181856340</v>
      </c>
      <c r="T46" s="275" t="s">
        <v>334</v>
      </c>
      <c r="U46" s="261">
        <v>-1181856340</v>
      </c>
      <c r="V46" s="262" t="s">
        <v>334</v>
      </c>
      <c r="W46" s="417"/>
      <c r="X46" s="418"/>
    </row>
    <row r="47" spans="1:24">
      <c r="A47" s="223" t="s">
        <v>211</v>
      </c>
      <c r="C47" s="236"/>
      <c r="D47" s="237"/>
      <c r="E47" s="127" t="s">
        <v>212</v>
      </c>
      <c r="F47" s="127"/>
      <c r="G47" s="127"/>
      <c r="H47" s="127"/>
      <c r="I47" s="109"/>
      <c r="J47" s="109"/>
      <c r="K47" s="109"/>
      <c r="L47" s="237"/>
      <c r="M47" s="237"/>
      <c r="N47" s="237"/>
      <c r="O47" s="237"/>
      <c r="P47" s="258"/>
      <c r="Q47" s="415"/>
      <c r="R47" s="416"/>
      <c r="S47" s="274">
        <v>-334045718</v>
      </c>
      <c r="T47" s="275" t="s">
        <v>334</v>
      </c>
      <c r="U47" s="261">
        <v>334045718</v>
      </c>
      <c r="V47" s="262" t="s">
        <v>334</v>
      </c>
      <c r="W47" s="417"/>
      <c r="X47" s="418"/>
    </row>
    <row r="48" spans="1:24">
      <c r="A48" s="223" t="s">
        <v>213</v>
      </c>
      <c r="C48" s="236"/>
      <c r="D48" s="237"/>
      <c r="E48" s="127" t="s">
        <v>214</v>
      </c>
      <c r="F48" s="127"/>
      <c r="G48" s="127"/>
      <c r="H48" s="127"/>
      <c r="I48" s="109"/>
      <c r="J48" s="109"/>
      <c r="K48" s="109"/>
      <c r="L48" s="237"/>
      <c r="M48" s="237"/>
      <c r="N48" s="237"/>
      <c r="O48" s="237"/>
      <c r="P48" s="258"/>
      <c r="Q48" s="415"/>
      <c r="R48" s="416"/>
      <c r="S48" s="274">
        <v>26396559</v>
      </c>
      <c r="T48" s="275" t="s">
        <v>334</v>
      </c>
      <c r="U48" s="261">
        <v>-26396559</v>
      </c>
      <c r="V48" s="262" t="s">
        <v>334</v>
      </c>
      <c r="W48" s="417"/>
      <c r="X48" s="418"/>
    </row>
    <row r="49" spans="1:24">
      <c r="A49" s="223" t="s">
        <v>215</v>
      </c>
      <c r="C49" s="236"/>
      <c r="D49" s="237"/>
      <c r="E49" s="127" t="s">
        <v>216</v>
      </c>
      <c r="F49" s="127"/>
      <c r="G49" s="127"/>
      <c r="H49" s="127"/>
      <c r="I49" s="109"/>
      <c r="J49" s="20"/>
      <c r="K49" s="109"/>
      <c r="L49" s="237"/>
      <c r="M49" s="237"/>
      <c r="N49" s="237"/>
      <c r="O49" s="237"/>
      <c r="P49" s="258"/>
      <c r="Q49" s="415"/>
      <c r="R49" s="416"/>
      <c r="S49" s="274">
        <v>-26508068</v>
      </c>
      <c r="T49" s="275" t="s">
        <v>334</v>
      </c>
      <c r="U49" s="261">
        <v>26508068</v>
      </c>
      <c r="V49" s="262" t="s">
        <v>334</v>
      </c>
      <c r="W49" s="417"/>
      <c r="X49" s="418"/>
    </row>
    <row r="50" spans="1:24">
      <c r="A50" s="223" t="s">
        <v>217</v>
      </c>
      <c r="C50" s="236"/>
      <c r="D50" s="237" t="s">
        <v>218</v>
      </c>
      <c r="E50" s="237"/>
      <c r="F50" s="127"/>
      <c r="G50" s="109"/>
      <c r="H50" s="109"/>
      <c r="I50" s="109"/>
      <c r="J50" s="109"/>
      <c r="K50" s="109"/>
      <c r="L50" s="237"/>
      <c r="M50" s="237"/>
      <c r="N50" s="237"/>
      <c r="O50" s="237"/>
      <c r="P50" s="258"/>
      <c r="Q50" s="261">
        <v>-9792</v>
      </c>
      <c r="R50" s="265" t="s">
        <v>334</v>
      </c>
      <c r="S50" s="274">
        <v>-9792</v>
      </c>
      <c r="T50" s="275" t="s">
        <v>334</v>
      </c>
      <c r="U50" s="429"/>
      <c r="V50" s="430"/>
      <c r="W50" s="417"/>
      <c r="X50" s="418"/>
    </row>
    <row r="51" spans="1:24">
      <c r="A51" s="223" t="s">
        <v>219</v>
      </c>
      <c r="C51" s="236"/>
      <c r="D51" s="237" t="s">
        <v>220</v>
      </c>
      <c r="E51" s="237"/>
      <c r="F51" s="127"/>
      <c r="G51" s="127"/>
      <c r="H51" s="109"/>
      <c r="I51" s="109"/>
      <c r="J51" s="109"/>
      <c r="K51" s="109"/>
      <c r="L51" s="237"/>
      <c r="M51" s="248"/>
      <c r="N51" s="248"/>
      <c r="O51" s="248"/>
      <c r="P51" s="276"/>
      <c r="Q51" s="261">
        <v>-352434627</v>
      </c>
      <c r="R51" s="265" t="s">
        <v>334</v>
      </c>
      <c r="S51" s="274">
        <v>-352434627</v>
      </c>
      <c r="T51" s="275" t="s">
        <v>334</v>
      </c>
      <c r="U51" s="429"/>
      <c r="V51" s="430"/>
      <c r="W51" s="417"/>
      <c r="X51" s="418"/>
    </row>
    <row r="52" spans="1:24">
      <c r="A52" s="223" t="s">
        <v>328</v>
      </c>
      <c r="C52" s="236"/>
      <c r="D52" s="127" t="s">
        <v>221</v>
      </c>
      <c r="E52" s="237"/>
      <c r="F52" s="127"/>
      <c r="G52" s="127"/>
      <c r="H52" s="109"/>
      <c r="I52" s="109"/>
      <c r="J52" s="109"/>
      <c r="K52" s="109"/>
      <c r="L52" s="237"/>
      <c r="M52" s="248"/>
      <c r="N52" s="248"/>
      <c r="O52" s="248"/>
      <c r="P52" s="276"/>
      <c r="Q52" s="261">
        <v>0</v>
      </c>
      <c r="R52" s="265" t="s">
        <v>334</v>
      </c>
      <c r="S52" s="431"/>
      <c r="T52" s="432"/>
      <c r="U52" s="429"/>
      <c r="V52" s="430"/>
      <c r="W52" s="261">
        <v>0</v>
      </c>
      <c r="X52" s="265" t="s">
        <v>334</v>
      </c>
    </row>
    <row r="53" spans="1:24">
      <c r="A53" s="223" t="s">
        <v>329</v>
      </c>
      <c r="C53" s="236"/>
      <c r="D53" s="127" t="s">
        <v>222</v>
      </c>
      <c r="E53" s="237"/>
      <c r="F53" s="127"/>
      <c r="G53" s="127"/>
      <c r="H53" s="109"/>
      <c r="I53" s="109"/>
      <c r="J53" s="109"/>
      <c r="K53" s="109"/>
      <c r="L53" s="237"/>
      <c r="M53" s="248"/>
      <c r="N53" s="248"/>
      <c r="O53" s="248"/>
      <c r="P53" s="276"/>
      <c r="Q53" s="261">
        <v>0</v>
      </c>
      <c r="R53" s="265" t="s">
        <v>334</v>
      </c>
      <c r="S53" s="431"/>
      <c r="T53" s="432"/>
      <c r="U53" s="429"/>
      <c r="V53" s="430"/>
      <c r="W53" s="261">
        <v>0</v>
      </c>
      <c r="X53" s="265" t="s">
        <v>334</v>
      </c>
    </row>
    <row r="54" spans="1:24">
      <c r="A54" s="223" t="s">
        <v>330</v>
      </c>
      <c r="C54" s="236"/>
      <c r="D54" s="127" t="s">
        <v>223</v>
      </c>
      <c r="E54" s="237"/>
      <c r="F54" s="127"/>
      <c r="G54" s="127"/>
      <c r="H54" s="109"/>
      <c r="I54" s="109"/>
      <c r="J54" s="109"/>
      <c r="K54" s="109"/>
      <c r="L54" s="237"/>
      <c r="M54" s="248"/>
      <c r="N54" s="248"/>
      <c r="O54" s="248"/>
      <c r="P54" s="276"/>
      <c r="Q54" s="261">
        <v>0</v>
      </c>
      <c r="R54" s="265" t="s">
        <v>334</v>
      </c>
      <c r="S54" s="431"/>
      <c r="T54" s="432"/>
      <c r="U54" s="429"/>
      <c r="V54" s="430"/>
      <c r="W54" s="261">
        <v>0</v>
      </c>
      <c r="X54" s="265" t="s">
        <v>334</v>
      </c>
    </row>
    <row r="55" spans="1:24">
      <c r="A55" s="223" t="s">
        <v>224</v>
      </c>
      <c r="C55" s="250"/>
      <c r="D55" s="251" t="s">
        <v>36</v>
      </c>
      <c r="E55" s="251"/>
      <c r="F55" s="111"/>
      <c r="G55" s="111"/>
      <c r="H55" s="111"/>
      <c r="I55" s="129"/>
      <c r="J55" s="129"/>
      <c r="K55" s="129"/>
      <c r="L55" s="251"/>
      <c r="M55" s="251"/>
      <c r="N55" s="251"/>
      <c r="O55" s="251"/>
      <c r="P55" s="277"/>
      <c r="Q55" s="261">
        <v>-70283744</v>
      </c>
      <c r="R55" s="265" t="s">
        <v>334</v>
      </c>
      <c r="S55" s="274">
        <v>-95139</v>
      </c>
      <c r="T55" s="275" t="s">
        <v>334</v>
      </c>
      <c r="U55" s="261">
        <v>-70188605</v>
      </c>
      <c r="V55" s="262" t="s">
        <v>334</v>
      </c>
      <c r="W55" s="417"/>
      <c r="X55" s="418"/>
    </row>
    <row r="56" spans="1:24">
      <c r="A56" s="223" t="s">
        <v>225</v>
      </c>
      <c r="C56" s="278" t="s">
        <v>226</v>
      </c>
      <c r="D56" s="279"/>
      <c r="E56" s="279"/>
      <c r="F56" s="280"/>
      <c r="G56" s="280"/>
      <c r="H56" s="281"/>
      <c r="I56" s="281"/>
      <c r="J56" s="282"/>
      <c r="K56" s="281"/>
      <c r="L56" s="279"/>
      <c r="M56" s="279"/>
      <c r="N56" s="279"/>
      <c r="O56" s="279"/>
      <c r="P56" s="283"/>
      <c r="Q56" s="284">
        <v>403963748</v>
      </c>
      <c r="R56" s="285" t="s">
        <v>334</v>
      </c>
      <c r="S56" s="286">
        <v>495159555</v>
      </c>
      <c r="T56" s="287" t="s">
        <v>334</v>
      </c>
      <c r="U56" s="284">
        <v>-91195807</v>
      </c>
      <c r="V56" s="287" t="s">
        <v>334</v>
      </c>
      <c r="W56" s="246">
        <v>0</v>
      </c>
      <c r="X56" s="253" t="s">
        <v>334</v>
      </c>
    </row>
    <row r="57" spans="1:24" ht="14.25" thickBot="1">
      <c r="A57" s="223" t="s">
        <v>196</v>
      </c>
      <c r="C57" s="288" t="s">
        <v>197</v>
      </c>
      <c r="D57" s="289"/>
      <c r="E57" s="289"/>
      <c r="F57" s="132"/>
      <c r="G57" s="132"/>
      <c r="H57" s="133"/>
      <c r="I57" s="133"/>
      <c r="J57" s="134"/>
      <c r="K57" s="133"/>
      <c r="L57" s="289"/>
      <c r="M57" s="289"/>
      <c r="N57" s="289"/>
      <c r="O57" s="289"/>
      <c r="P57" s="289"/>
      <c r="Q57" s="290">
        <v>24788492311</v>
      </c>
      <c r="R57" s="291" t="s">
        <v>334</v>
      </c>
      <c r="S57" s="292">
        <v>39666005478</v>
      </c>
      <c r="T57" s="293" t="s">
        <v>334</v>
      </c>
      <c r="U57" s="290">
        <v>-14877513167</v>
      </c>
      <c r="V57" s="293" t="s">
        <v>334</v>
      </c>
      <c r="W57" s="294">
        <v>0</v>
      </c>
      <c r="X57" s="295" t="s">
        <v>334</v>
      </c>
    </row>
    <row r="58" spans="1:24" ht="14.25" thickBot="1">
      <c r="A58" s="223" t="s">
        <v>227</v>
      </c>
      <c r="C58" s="296" t="s">
        <v>228</v>
      </c>
      <c r="D58" s="297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9">
        <v>25192456059</v>
      </c>
      <c r="R58" s="300" t="s">
        <v>334</v>
      </c>
      <c r="S58" s="301">
        <v>40161165033</v>
      </c>
      <c r="T58" s="302" t="s">
        <v>334</v>
      </c>
      <c r="U58" s="299">
        <v>-14968708974</v>
      </c>
      <c r="V58" s="302" t="s">
        <v>334</v>
      </c>
      <c r="W58" s="303">
        <v>0</v>
      </c>
      <c r="X58" s="304" t="s">
        <v>334</v>
      </c>
    </row>
    <row r="59" spans="1:24" s="306" customFormat="1" ht="12" customHeight="1">
      <c r="A59" s="305"/>
      <c r="Q59" s="307"/>
      <c r="R59" s="308"/>
      <c r="S59" s="308"/>
      <c r="T59" s="308"/>
      <c r="U59" s="308"/>
      <c r="V59" s="309"/>
    </row>
    <row r="60" spans="1:24" s="306" customFormat="1">
      <c r="A60" s="305"/>
      <c r="C60" s="310"/>
      <c r="D60" s="310" t="s">
        <v>323</v>
      </c>
      <c r="E60" s="307"/>
      <c r="F60" s="311"/>
      <c r="G60" s="307"/>
      <c r="H60" s="307"/>
      <c r="I60" s="312"/>
      <c r="J60" s="312"/>
      <c r="K60" s="311"/>
      <c r="L60" s="311"/>
      <c r="M60" s="311"/>
      <c r="N60" s="181"/>
      <c r="O60" s="181"/>
      <c r="P60" s="181"/>
      <c r="Q60" s="313"/>
      <c r="R60" s="56"/>
      <c r="S60" s="56"/>
      <c r="T60" s="56"/>
      <c r="U60" s="56"/>
    </row>
  </sheetData>
  <mergeCells count="40">
    <mergeCell ref="W55:X55"/>
    <mergeCell ref="S52:T52"/>
    <mergeCell ref="U52:V52"/>
    <mergeCell ref="S53:T53"/>
    <mergeCell ref="U53:V53"/>
    <mergeCell ref="S54:T54"/>
    <mergeCell ref="U54:V54"/>
    <mergeCell ref="Q49:R49"/>
    <mergeCell ref="W49:X49"/>
    <mergeCell ref="U50:V50"/>
    <mergeCell ref="W50:X50"/>
    <mergeCell ref="U51:V51"/>
    <mergeCell ref="W51:X51"/>
    <mergeCell ref="Q48:R48"/>
    <mergeCell ref="W48:X48"/>
    <mergeCell ref="S40:T40"/>
    <mergeCell ref="S41:T41"/>
    <mergeCell ref="S42:T42"/>
    <mergeCell ref="S43:T43"/>
    <mergeCell ref="S44:T44"/>
    <mergeCell ref="Q45:R45"/>
    <mergeCell ref="W45:X45"/>
    <mergeCell ref="Q46:R46"/>
    <mergeCell ref="W46:X46"/>
    <mergeCell ref="Q47:R47"/>
    <mergeCell ref="W47:X47"/>
    <mergeCell ref="O29:P29"/>
    <mergeCell ref="O30:P30"/>
    <mergeCell ref="O38:P38"/>
    <mergeCell ref="S38:X38"/>
    <mergeCell ref="O39:P39"/>
    <mergeCell ref="S39:T39"/>
    <mergeCell ref="U39:V39"/>
    <mergeCell ref="W39:X39"/>
    <mergeCell ref="O28:P28"/>
    <mergeCell ref="C2:X2"/>
    <mergeCell ref="C3:X3"/>
    <mergeCell ref="C4:X4"/>
    <mergeCell ref="C6:P6"/>
    <mergeCell ref="Q6:R6"/>
  </mergeCells>
  <phoneticPr fontId="11"/>
  <pageMargins left="0.70866141732283472" right="0.70866141732283472" top="0.39370078740157477" bottom="0.39370078740157477" header="0.51181102362204722" footer="0.51181102362204722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連結貸借対照表</vt:lpstr>
      <vt:lpstr>連結行政コスト計算書</vt:lpstr>
      <vt:lpstr>連結純資産変動計算書</vt:lpstr>
      <vt:lpstr>連結資金収支計算書</vt:lpstr>
      <vt:lpstr>連結行政コスト及び純資産変動計算書</vt:lpstr>
      <vt:lpstr>連結行政コスト及び純資産変動計算書!Print_Area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鬼北町</dc:creator>
  <cp:lastModifiedBy> </cp:lastModifiedBy>
  <dcterms:created xsi:type="dcterms:W3CDTF">2018-03-29T21:53:56Z</dcterms:created>
  <dcterms:modified xsi:type="dcterms:W3CDTF">2018-04-02T01:38:07Z</dcterms:modified>
</cp:coreProperties>
</file>